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3171\Desktop\調査・照会\【R04. 9.22期限】令和２年度財政状況資料集の作成について（２回目）\03_町→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U37" i="10"/>
  <c r="CO36" i="10"/>
  <c r="BE36" i="10"/>
  <c r="U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s="1"/>
  <c r="U34" i="10"/>
  <c r="U35" i="10" s="1"/>
  <c r="AM34" i="10"/>
  <c r="AM35" i="10" s="1"/>
  <c r="AM36" i="10" s="1"/>
  <c r="AM37" i="10" s="1"/>
  <c r="BE34" i="10" l="1"/>
  <c r="BE35" i="10" s="1"/>
  <c r="BW34" i="10"/>
  <c r="BW35" i="10" s="1"/>
  <c r="BW36" i="10" s="1"/>
  <c r="BW37" i="10" s="1"/>
  <c r="BW38" i="10" s="1"/>
  <c r="BW39" i="10" s="1"/>
  <c r="BW40" i="10" s="1"/>
  <c r="BW41" i="10" s="1"/>
  <c r="CO34" i="10" l="1"/>
  <c r="CO35" i="10" s="1"/>
</calcChain>
</file>

<file path=xl/sharedStrings.xml><?xml version="1.0" encoding="utf-8"?>
<sst xmlns="http://schemas.openxmlformats.org/spreadsheetml/2006/main" count="1171" uniqueCount="617">
  <si>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</si>
  <si>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</si>
  <si>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</si>
  <si>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</si>
  <si>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</si>
  <si>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</si>
  <si>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</si>
  <si>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</si>
  <si>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</si>
  <si>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</si>
  <si>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</si>
  <si>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</si>
  <si>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</si>
  <si>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</si>
  <si>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</si>
  <si>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</si>
  <si>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</si>
  <si>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</si>
  <si>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</si>
  <si>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</si>
  <si>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</si>
  <si>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</si>
  <si>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</si>
  <si>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</si>
  <si>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</si>
  <si>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</si>
  <si>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</si>
  <si>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</si>
  <si>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</si>
  <si>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</si>
  <si>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</si>
  <si>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</si>
  <si>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</si>
  <si>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</si>
  <si>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</si>
  <si>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</si>
  <si>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</si>
  <si>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</si>
  <si>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</si>
  <si>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</si>
  <si>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</si>
  <si>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</si>
  <si>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</si>
  <si>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</si>
  <si>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</si>
  <si>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</si>
  <si>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</si>
  <si>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</si>
  <si>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</si>
  <si>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</si>
  <si>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</si>
  <si>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</si>
  <si>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</si>
  <si>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</si>
  <si>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</si>
  <si>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</si>
  <si>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</si>
  <si>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</si>
  <si>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</si>
  <si>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</si>
  <si>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</si>
  <si>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</si>
  <si>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</si>
  <si>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</si>
  <si>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</si>
  <si>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</si>
  <si>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</si>
  <si>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</si>
  <si>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</si>
  <si>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</si>
  <si>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</si>
  <si>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</si>
  <si>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</si>
  <si>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</si>
  <si>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</si>
  <si>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</si>
  <si>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</si>
  <si>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</si>
  <si>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</si>
  <si>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</si>
  <si>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</si>
  <si>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</si>
  <si>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</si>
  <si>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</si>
  <si>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</si>
  <si>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</si>
  <si>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</si>
  <si>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</si>
  <si>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</si>
  <si>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</si>
  <si>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</si>
  <si>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</si>
  <si>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</si>
  <si>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</si>
  <si>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</si>
  <si>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</si>
  <si>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</si>
  <si>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伯耆町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</si>
  <si>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</si>
  <si>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</si>
  <si>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</si>
  <si>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</si>
  <si>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</si>
  <si>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</si>
  <si>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</si>
  <si>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</si>
  <si>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</si>
  <si>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</si>
  <si>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</si>
  <si>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</si>
  <si>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</si>
  <si>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</si>
  <si>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</si>
  <si>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</si>
  <si>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</si>
  <si>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</si>
  <si>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</si>
  <si>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</si>
  <si>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</si>
  <si>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</si>
  <si>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</si>
  <si>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</si>
  <si>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</si>
  <si>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</si>
  <si>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</si>
  <si>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</si>
  <si>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</si>
  <si>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</si>
  <si>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</si>
  <si>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</si>
  <si>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</si>
  <si>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</si>
  <si>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</si>
  <si>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</si>
  <si>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</si>
  <si>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</si>
  <si>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</si>
  <si>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</si>
  <si>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</si>
  <si>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</si>
  <si>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</si>
  <si>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</si>
  <si>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</si>
  <si>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</si>
  <si>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</si>
  <si>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</si>
  <si>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</si>
  <si>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</si>
  <si>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</si>
  <si>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</si>
  <si>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</si>
  <si>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</si>
  <si>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</si>
  <si>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</si>
  <si>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</si>
  <si>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</si>
  <si>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</si>
  <si>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</si>
  <si>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</si>
  <si>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</si>
  <si>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</si>
  <si>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</si>
  <si>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</si>
  <si>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</si>
  <si>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</si>
  <si>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</si>
  <si>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</si>
  <si>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</si>
  <si>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</si>
  <si>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</si>
  <si>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</si>
  <si>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</si>
  <si>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</si>
  <si>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</si>
  <si>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</si>
  <si>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</si>
  <si>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</si>
  <si>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</si>
  <si>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</si>
  <si>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</si>
  <si>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</si>
  <si>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</si>
  <si>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</si>
  <si>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</si>
  <si>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</si>
  <si>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</si>
  <si>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</si>
  <si>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</si>
  <si>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</si>
  <si>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</si>
  <si>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</si>
  <si>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</si>
  <si>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</si>
  <si>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</si>
  <si>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</si>
  <si>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</si>
  <si>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</si>
  <si>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</si>
  <si>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</si>
  <si>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</si>
  <si>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</si>
  <si>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</si>
  <si>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</si>
  <si>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</si>
  <si>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</si>
  <si>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</si>
  <si>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</si>
  <si>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</si>
  <si>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</si>
  <si>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</si>
  <si>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</si>
  <si>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鳥取県伯耆町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</si>
  <si>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</si>
  <si>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</si>
  <si>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</si>
  <si>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</si>
  <si>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</si>
  <si>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</si>
  <si>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</si>
  <si>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</si>
  <si>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</si>
  <si>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</si>
  <si>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</si>
  <si>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</si>
  <si>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</si>
  <si>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</si>
  <si>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</si>
  <si>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</si>
  <si>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</si>
  <si>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</si>
  <si>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</si>
  <si>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</si>
  <si>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</si>
  <si>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</si>
  <si>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</si>
  <si>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</si>
  <si>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</si>
  <si>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</si>
  <si>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</si>
  <si>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</si>
  <si>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</si>
  <si>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</si>
  <si>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</si>
  <si>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</si>
  <si>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</si>
  <si>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</si>
  <si>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</si>
  <si>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</si>
  <si>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</si>
  <si>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</si>
  <si>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</si>
  <si>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</si>
  <si>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</si>
  <si>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</si>
  <si>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</si>
  <si>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</si>
  <si>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</si>
  <si>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</si>
  <si>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</si>
  <si>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</si>
  <si>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</si>
  <si>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</si>
  <si>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</si>
  <si>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</si>
  <si>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</si>
  <si>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</si>
  <si>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</si>
  <si>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</si>
  <si>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</si>
  <si>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</si>
  <si>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</si>
  <si>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</si>
  <si>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</si>
  <si>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</si>
  <si>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</si>
  <si>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</si>
  <si>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</si>
  <si>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</si>
  <si>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</si>
  <si>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</si>
  <si>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</si>
  <si>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</si>
  <si>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</si>
  <si>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</si>
  <si>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</si>
  <si>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</si>
  <si>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</si>
  <si>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</si>
  <si>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</si>
  <si>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</si>
  <si>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</si>
  <si>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</si>
  <si>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</si>
  <si>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</si>
  <si>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</si>
  <si>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</si>
  <si>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</si>
  <si>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</si>
  <si>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</si>
  <si>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</si>
  <si>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</si>
  <si>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</si>
  <si>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</si>
  <si>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</si>
  <si>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</si>
  <si>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</si>
  <si>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</si>
  <si>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</si>
  <si>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</si>
  <si>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</si>
  <si>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</si>
  <si>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</si>
  <si>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</si>
  <si>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</si>
  <si>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</si>
  <si>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</si>
  <si>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</si>
  <si>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</si>
  <si>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</si>
  <si>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</si>
  <si>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</si>
  <si>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</si>
  <si>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</si>
  <si>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</si>
  <si>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</si>
  <si>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</si>
  <si>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</si>
  <si>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</si>
  <si>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</si>
  <si>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</si>
  <si>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</si>
  <si>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</si>
  <si>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</si>
  <si>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</si>
  <si>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</si>
  <si>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</si>
  <si>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</si>
  <si>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</si>
  <si>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</si>
  <si>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</si>
  <si>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</si>
  <si>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病院</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</si>
  <si>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</si>
  <si>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</si>
  <si>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</si>
  <si>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</si>
  <si>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</si>
  <si>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</si>
  <si>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</si>
  <si>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</si>
  <si>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</si>
  <si>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</si>
  <si>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</si>
  <si>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</si>
  <si>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</si>
  <si>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</si>
  <si>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</si>
  <si>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</si>
  <si>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</si>
  <si>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</si>
  <si>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</si>
  <si>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</si>
  <si>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</si>
  <si>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</si>
  <si>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</si>
  <si>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</si>
  <si>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</si>
  <si>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鳥取県伯耆町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</si>
  <si>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</si>
  <si>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</si>
  <si>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</si>
  <si>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</si>
  <si>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</si>
  <si>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</si>
  <si>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</si>
  <si>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</si>
  <si>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</si>
  <si>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</si>
  <si>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</si>
  <si>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</si>
  <si>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</si>
  <si>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</si>
  <si>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</si>
  <si>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</si>
  <si>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</si>
  <si>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</si>
  <si>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</si>
  <si>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</si>
  <si>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町営公園墓地事業特別会計</t>
    <phoneticPr fontId="5"/>
  </si>
  <si>
    <t>住宅新築資金等貸付事業特別会計</t>
    <phoneticPr fontId="5"/>
  </si>
  <si>
    <t>地域交通特別会計</t>
    <phoneticPr fontId="5"/>
  </si>
  <si>
    <t>丸山地区専用水道事業特別会計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</si>
  <si>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</si>
  <si>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</si>
  <si>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</si>
  <si>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</si>
  <si>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</si>
  <si>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</si>
  <si>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</si>
  <si>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</si>
  <si>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</si>
  <si>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</si>
  <si>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</si>
  <si>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</si>
  <si>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</si>
  <si>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</si>
  <si>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</si>
  <si>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</si>
  <si>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</si>
  <si>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</si>
  <si>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下水道事業会計（農業集落排水事業）</t>
    <phoneticPr fontId="5"/>
  </si>
  <si>
    <t>法適用企業</t>
    <phoneticPr fontId="5"/>
  </si>
  <si>
    <t>下水道事業会計（小規模集落排水事業）</t>
    <phoneticPr fontId="5"/>
  </si>
  <si>
    <t>下水道事業会計（公共下水道事業）</t>
    <phoneticPr fontId="5"/>
  </si>
  <si>
    <t>浄化槽整備事業特別会計</t>
    <phoneticPr fontId="5"/>
  </si>
  <si>
    <t>法非適用企業</t>
    <phoneticPr fontId="5"/>
  </si>
  <si>
    <t>索道事業特別会計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</si>
  <si>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</si>
  <si>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</si>
  <si>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</si>
  <si>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</si>
  <si>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</si>
  <si>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</si>
  <si>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</si>
  <si>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</si>
  <si>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</si>
  <si>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</si>
  <si>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</si>
  <si>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</si>
  <si>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</si>
  <si>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</si>
  <si>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</si>
  <si>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</si>
  <si>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</si>
  <si>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</si>
  <si>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</si>
  <si>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</si>
  <si>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</si>
  <si>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</si>
  <si>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</si>
  <si>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</si>
  <si>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</si>
  <si>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</si>
  <si>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</si>
  <si>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</si>
  <si>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</si>
  <si>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</si>
  <si>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</si>
  <si>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</si>
  <si>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</si>
  <si>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</si>
  <si>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</si>
  <si>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</si>
  <si>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</si>
  <si>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</si>
  <si>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</si>
  <si>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</si>
  <si>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</si>
  <si>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</si>
  <si>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</si>
  <si>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</si>
  <si>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</si>
  <si>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</si>
  <si>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</si>
  <si>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</si>
  <si>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</si>
  <si>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</si>
  <si>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</si>
  <si>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</si>
  <si>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</si>
  <si>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</si>
  <si>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</si>
  <si>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</si>
  <si>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</si>
  <si>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</si>
  <si>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</si>
  <si>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伯耆町下水道事業会計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</si>
  <si>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</si>
  <si>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</si>
  <si>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</si>
  <si>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</si>
  <si>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浄化槽整備事業特別会計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</si>
  <si>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</si>
  <si>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</si>
  <si>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</si>
  <si>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</si>
  <si>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</si>
  <si>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</si>
  <si>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</si>
  <si>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</si>
  <si>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</si>
  <si>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</si>
  <si>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</si>
  <si>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</si>
  <si>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</si>
  <si>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</si>
  <si>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</si>
  <si>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</si>
  <si>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</si>
  <si>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</si>
  <si>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</si>
  <si>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</si>
  <si>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</si>
  <si>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</si>
  <si>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</si>
  <si>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</si>
  <si>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</si>
  <si>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</si>
  <si>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</si>
  <si>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</si>
  <si>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</si>
  <si>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</si>
  <si>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</si>
  <si>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</si>
  <si>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</si>
  <si>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</si>
  <si>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</si>
  <si>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</si>
  <si>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</si>
  <si>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</si>
  <si>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</si>
  <si>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</si>
  <si>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</si>
  <si>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</si>
  <si>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</si>
  <si>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</si>
  <si>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</si>
  <si>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</si>
  <si>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</si>
  <si>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</si>
  <si>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</si>
  <si>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</si>
  <si>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</si>
  <si>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</si>
  <si>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</si>
  <si>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</si>
  <si>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</si>
  <si>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</si>
  <si>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</si>
  <si>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</si>
  <si>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</si>
  <si>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</si>
  <si>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</si>
  <si>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</si>
  <si>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</si>
  <si>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</si>
  <si>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</si>
  <si>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</si>
  <si>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</si>
  <si>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</si>
  <si>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</si>
  <si>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</si>
  <si>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</si>
  <si>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</si>
  <si>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</si>
  <si>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</si>
  <si>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</si>
  <si>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</si>
  <si>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</si>
  <si>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</si>
  <si>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</si>
  <si>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</si>
  <si>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</si>
  <si>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</si>
  <si>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</si>
  <si>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</si>
  <si>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住宅新築資金等貸付事業特別会計</t>
  </si>
  <si>
    <t>▲ 0.47</t>
  </si>
  <si>
    <t>▲ 0.48</t>
  </si>
  <si>
    <t>▲ 0.45</t>
  </si>
  <si>
    <t>一般会計</t>
  </si>
  <si>
    <t>水道事業会計</t>
  </si>
  <si>
    <t>国民健康保険特別会計</t>
  </si>
  <si>
    <t>下水道事業会計（公共下水道事業）</t>
  </si>
  <si>
    <t>町営公園墓地事業特別会計</t>
  </si>
  <si>
    <t>下水道事業会計（農業集落排水事業）</t>
  </si>
  <si>
    <t>下水道事業会計（小規模集落排水事業）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</si>
  <si>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</si>
  <si>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</si>
  <si>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</si>
  <si>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</si>
  <si>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</si>
  <si>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</si>
  <si>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</si>
  <si>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</si>
  <si>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</si>
  <si>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</si>
  <si>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鳥取県町村総合事務組合</t>
    <rPh sb="0" eb="3">
      <t>トットリケン</t>
    </rPh>
    <rPh sb="3" eb="5">
      <t>チョウソン</t>
    </rPh>
    <rPh sb="5" eb="7">
      <t>ソウゴウ</t>
    </rPh>
    <rPh sb="7" eb="9">
      <t>ジム</t>
    </rPh>
    <rPh sb="9" eb="11">
      <t>クミアイ</t>
    </rPh>
    <phoneticPr fontId="2"/>
  </si>
  <si>
    <t>南部町・伯耆町清掃施設管理組合</t>
    <rPh sb="0" eb="3">
      <t>ナンブチョウ</t>
    </rPh>
    <rPh sb="4" eb="7">
      <t>ホウキチョウ</t>
    </rPh>
    <rPh sb="7" eb="9">
      <t>セイソウ</t>
    </rPh>
    <rPh sb="9" eb="11">
      <t>シセツ</t>
    </rPh>
    <rPh sb="11" eb="13">
      <t>カンリ</t>
    </rPh>
    <rPh sb="13" eb="15">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</si>
  <si>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</si>
  <si>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南部箕蚊屋広域連合</t>
    <rPh sb="0" eb="2">
      <t>ナンブ</t>
    </rPh>
    <rPh sb="2" eb="5">
      <t>ミノカヤ</t>
    </rPh>
    <rPh sb="5" eb="7">
      <t>コウイキ</t>
    </rPh>
    <rPh sb="7" eb="9">
      <t>レンゴウ</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</si>
  <si>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</si>
  <si>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日野病院組合</t>
    <rPh sb="0" eb="2">
      <t>ヒノ</t>
    </rPh>
    <rPh sb="2" eb="4">
      <t>ビョウイン</t>
    </rPh>
    <rPh sb="4" eb="6">
      <t>クミアイ</t>
    </rPh>
    <phoneticPr fontId="2"/>
  </si>
  <si>
    <t>一般会計</t>
    <rPh sb="0" eb="2">
      <t>イッパン</t>
    </rPh>
    <rPh sb="2" eb="4">
      <t>カイケイ</t>
    </rPh>
    <phoneticPr fontId="2"/>
  </si>
  <si>
    <t>特別会計</t>
    <rPh sb="0" eb="2">
      <t>トクベツ</t>
    </rPh>
    <rPh sb="2" eb="4">
      <t>カイケイ</t>
    </rPh>
    <phoneticPr fontId="2"/>
  </si>
  <si>
    <t>-</t>
    <phoneticPr fontId="2"/>
  </si>
  <si>
    <t>植田正治写真美術財団</t>
  </si>
  <si>
    <t>伯耆町地域振興</t>
  </si>
  <si>
    <t>-</t>
    <phoneticPr fontId="2"/>
  </si>
  <si>
    <t>-</t>
    <phoneticPr fontId="2"/>
  </si>
  <si>
    <t>伯耆町豊かなふるさと創造基金</t>
    <rPh sb="0" eb="3">
      <t>ホウキチョウ</t>
    </rPh>
    <rPh sb="3" eb="4">
      <t>ユタ</t>
    </rPh>
    <rPh sb="10" eb="12">
      <t>ソウゾウ</t>
    </rPh>
    <rPh sb="12" eb="14">
      <t>キキン</t>
    </rPh>
    <phoneticPr fontId="5"/>
  </si>
  <si>
    <t>森林整備基金</t>
    <rPh sb="0" eb="2">
      <t>シンリン</t>
    </rPh>
    <rPh sb="2" eb="4">
      <t>セイビ</t>
    </rPh>
    <rPh sb="4" eb="6">
      <t>キキン</t>
    </rPh>
    <phoneticPr fontId="5"/>
  </si>
  <si>
    <t>丸山地区専用水道事業基金</t>
    <rPh sb="0" eb="2">
      <t>マルヤマ</t>
    </rPh>
    <rPh sb="2" eb="4">
      <t>チク</t>
    </rPh>
    <rPh sb="4" eb="6">
      <t>センヨウ</t>
    </rPh>
    <rPh sb="6" eb="8">
      <t>スイドウ</t>
    </rPh>
    <rPh sb="8" eb="10">
      <t>ジギョウ</t>
    </rPh>
    <rPh sb="10" eb="12">
      <t>キキン</t>
    </rPh>
    <phoneticPr fontId="5"/>
  </si>
  <si>
    <t>農業集落排水事業推進基金</t>
    <rPh sb="0" eb="2">
      <t>ノウギョウ</t>
    </rPh>
    <rPh sb="2" eb="4">
      <t>シュウラク</t>
    </rPh>
    <rPh sb="4" eb="6">
      <t>ハイスイ</t>
    </rPh>
    <rPh sb="6" eb="8">
      <t>ジギョウ</t>
    </rPh>
    <rPh sb="8" eb="10">
      <t>スイシン</t>
    </rPh>
    <rPh sb="10" eb="12">
      <t>キキン</t>
    </rPh>
    <phoneticPr fontId="5"/>
  </si>
  <si>
    <t>被災者住宅再建支援基金</t>
    <rPh sb="0" eb="3">
      <t>ヒサイシャ</t>
    </rPh>
    <rPh sb="3" eb="5">
      <t>ジュウタク</t>
    </rPh>
    <rPh sb="5" eb="7">
      <t>サイケン</t>
    </rPh>
    <rPh sb="7" eb="9">
      <t>シエン</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</si>
  <si>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</si>
  <si>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</si>
  <si>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</si>
  <si>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</si>
  <si>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</si>
  <si>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</si>
  <si>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</si>
  <si>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</si>
  <si>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</si>
  <si>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</si>
  <si>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社会福祉施設、保育所、小学校の長寿命化工事や修繕、旧寄宿舎施設の複合化を実施したことで、有形固定資産減価償却率の上昇は最小限に抑えられたとともに、事業規模が前年度よりも縮小となったため、財源となる地方債の借入額・現在高が減少となり、将来負担比率は減少となった。
　本町は過疎対策事業債や合併特例事業債などの元利償還に対して財政措置のある有利な地方債を優先して発行しているため、今後においても将来負担比率の極端な上昇は起こることはないと考える。</t>
    <phoneticPr fontId="5"/>
  </si>
  <si>
    <t>【実質公債費比率】
　公営企業債の償還額減少に伴い、その財源となる部分の繰出金が減少したことで比率算定の分子が減少し、さらに比率算定の分母となる標準税収入、普通交付税、臨時財政対策債発行可能額が増加したことで、前年度に比べて0.6ポイント減の7.7％となった。比率には改善が見られたものの、今後も新規発債の抑制や交付税措置のある有利な地方債の活用のほか、繰上償還等により適正な公債費管理を行う必要がある。
【将来負担比率】
　地方債現在高や公営企業債等繰入見込額等で構成される将来負担額（引かれる側）よりも充当可能基金や基準財政需要額算入見込額等で構成される充当可能財源等（引く側）のほうが大きく、比率算定の分子となる部分はマイナスとなった。その一方、普通交付税等で構成される標準財政規模の増加に伴い比率算定の分母となる部分が増加となったものの、比率算定の分子部分はマイナスであるため、将来負担比率は△49.9％（将来負担比率なし）となった。</t>
    <rPh sb="1" eb="3">
      <t>ジッシツ</t>
    </rPh>
    <rPh sb="3" eb="6">
      <t>コウサイヒ</t>
    </rPh>
    <rPh sb="6" eb="8">
      <t>ヒリツ</t>
    </rPh>
    <rPh sb="47" eb="49">
      <t>ヒリツ</t>
    </rPh>
    <rPh sb="62" eb="64">
      <t>ヒリツ</t>
    </rPh>
    <rPh sb="204" eb="206">
      <t>ショウライ</t>
    </rPh>
    <rPh sb="206" eb="208">
      <t>フタン</t>
    </rPh>
    <rPh sb="208" eb="210">
      <t>ヒリツ</t>
    </rPh>
    <rPh sb="233" eb="235">
      <t>コウセイ</t>
    </rPh>
    <rPh sb="244" eb="245">
      <t>ヒ</t>
    </rPh>
    <rPh sb="248" eb="249">
      <t>ガワ</t>
    </rPh>
    <rPh sb="287" eb="288">
      <t>ヒ</t>
    </rPh>
    <rPh sb="289" eb="290">
      <t>ガワ</t>
    </rPh>
    <rPh sb="295" eb="296">
      <t>オオ</t>
    </rPh>
    <rPh sb="299" eb="301">
      <t>ヒリツ</t>
    </rPh>
    <rPh sb="323" eb="325">
      <t>イッポウ</t>
    </rPh>
    <rPh sb="326" eb="328">
      <t>フツウ</t>
    </rPh>
    <rPh sb="331" eb="332">
      <t>ナド</t>
    </rPh>
    <rPh sb="333" eb="335">
      <t>コウセイ</t>
    </rPh>
    <rPh sb="345" eb="347">
      <t>ゾウカ</t>
    </rPh>
    <rPh sb="348" eb="349">
      <t>トモナ</t>
    </rPh>
    <rPh sb="350" eb="352">
      <t>ヒリツ</t>
    </rPh>
    <rPh sb="352" eb="354">
      <t>サンテイ</t>
    </rPh>
    <rPh sb="360" eb="362">
      <t>ブブン</t>
    </rPh>
    <rPh sb="363" eb="365">
      <t>ゾウカ</t>
    </rPh>
    <rPh sb="373" eb="375">
      <t>ヒリツ</t>
    </rPh>
    <rPh sb="375" eb="377">
      <t>サンテイ</t>
    </rPh>
    <rPh sb="378" eb="380">
      <t>ブンシ</t>
    </rPh>
    <rPh sb="380" eb="382">
      <t>ブブン</t>
    </rPh>
    <rPh sb="397" eb="399">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</si>
</sst>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0" fillId="0" borderId="41" xfId="16" applyFont="1" applyBorder="1" applyAlignment="1" applyProtection="1">
      <alignment horizontal="left" vertical="center" wrapText="1"/>
      <protection locked="0"/>
    </xf>
    <xf numFmtId="0" fontId="40" fillId="0" borderId="12" xfId="16" applyFont="1" applyBorder="1" applyAlignment="1" applyProtection="1">
      <alignment horizontal="left" vertical="center" wrapText="1"/>
      <protection locked="0"/>
    </xf>
    <xf numFmtId="0" fontId="40" fillId="0" borderId="48" xfId="16" applyFont="1" applyBorder="1" applyAlignment="1" applyProtection="1">
      <alignment horizontal="left" vertical="center" wrapText="1"/>
      <protection locked="0"/>
    </xf>
    <xf numFmtId="0" fontId="40" fillId="0" borderId="64" xfId="16" applyFont="1" applyBorder="1" applyAlignment="1" applyProtection="1">
      <alignment horizontal="left" vertical="center" wrapText="1"/>
      <protection locked="0"/>
    </xf>
    <xf numFmtId="0" fontId="40" fillId="0" borderId="0" xfId="16" applyFont="1" applyAlignment="1" applyProtection="1">
      <alignment horizontal="left" vertical="center" wrapText="1"/>
      <protection locked="0"/>
    </xf>
    <xf numFmtId="0" fontId="40" fillId="0" borderId="38" xfId="16" applyFont="1" applyBorder="1" applyAlignment="1" applyProtection="1">
      <alignment horizontal="left" vertical="center" wrapText="1"/>
      <protection locked="0"/>
    </xf>
    <xf numFmtId="0" fontId="40" fillId="0" borderId="37" xfId="16" applyFont="1" applyBorder="1" applyAlignment="1" applyProtection="1">
      <alignment horizontal="left" vertical="center" wrapText="1"/>
      <protection locked="0"/>
    </xf>
    <xf numFmtId="0" fontId="40" fillId="0" borderId="54" xfId="16" applyFont="1" applyBorder="1" applyAlignment="1" applyProtection="1">
      <alignment horizontal="left" vertical="center" wrapText="1"/>
      <protection locked="0"/>
    </xf>
    <xf numFmtId="0" fontId="40" fillId="0" borderId="40" xfId="16" applyFont="1" applyBorder="1" applyAlignment="1" applyProtection="1">
      <alignment horizontal="left" vertical="center"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center" wrapText="1"/>
      <protection locked="0"/>
    </xf>
    <xf numFmtId="0" fontId="16" fillId="0" borderId="12" xfId="16" applyFont="1" applyBorder="1" applyAlignment="1" applyProtection="1">
      <alignment horizontal="left" vertical="center" wrapText="1"/>
      <protection locked="0"/>
    </xf>
    <xf numFmtId="0" fontId="16" fillId="0" borderId="48" xfId="16" applyFont="1" applyBorder="1" applyAlignment="1" applyProtection="1">
      <alignment horizontal="left" vertical="center" wrapText="1"/>
      <protection locked="0"/>
    </xf>
    <xf numFmtId="0" fontId="16" fillId="0" borderId="64" xfId="16" applyFont="1" applyBorder="1" applyAlignment="1" applyProtection="1">
      <alignment horizontal="left" vertical="center" wrapText="1"/>
      <protection locked="0"/>
    </xf>
    <xf numFmtId="0" fontId="16" fillId="0" borderId="0" xfId="16" applyFont="1" applyAlignment="1" applyProtection="1">
      <alignment horizontal="left" vertical="center" wrapText="1"/>
      <protection locked="0"/>
    </xf>
    <xf numFmtId="0" fontId="16" fillId="0" borderId="38" xfId="16" applyFont="1" applyBorder="1" applyAlignment="1" applyProtection="1">
      <alignment horizontal="left" vertical="center" wrapText="1"/>
      <protection locked="0"/>
    </xf>
    <xf numFmtId="0" fontId="16" fillId="0" borderId="37" xfId="16" applyFont="1" applyBorder="1" applyAlignment="1" applyProtection="1">
      <alignment horizontal="left" vertical="center" wrapText="1"/>
      <protection locked="0"/>
    </xf>
    <xf numFmtId="0" fontId="16" fillId="0" borderId="54" xfId="16" applyFont="1" applyBorder="1" applyAlignment="1" applyProtection="1">
      <alignment horizontal="left" vertical="center" wrapText="1"/>
      <protection locked="0"/>
    </xf>
    <xf numFmtId="0" fontId="16" fillId="0" borderId="40" xfId="16" applyFont="1" applyBorder="1" applyAlignment="1" applyProtection="1">
      <alignment horizontal="left" vertical="center"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xmlns:c16r2="http://schemas.microsoft.com/office/drawing/2015/06/chart">
            <c:ext xmlns:c16="http://schemas.microsoft.com/office/drawing/2014/chart" uri="{C3380CC4-5D6E-409C-BE32-E72D297353CC}">
              <c16:uniqueId val="{00000000-C5CC-46D3-810D-635EC92CE3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94052</c:v>
                </c:pt>
                <c:pt idx="1">
                  <c:v>69342</c:v>
                </c:pt>
                <c:pt idx="2">
                  <c:v>144295</c:v>
                </c:pt>
                <c:pt idx="3">
                  <c:v>93374</c:v>
                </c:pt>
                <c:pt idx="4">
                  <c:v>79740</c:v>
                </c:pt>
              </c:numCache>
            </c:numRef>
          </c:val>
          <c:smooth val="0"/>
          <c:extLst xmlns:c16r2="http://schemas.microsoft.com/office/drawing/2015/06/chart">
            <c:ext xmlns:c16="http://schemas.microsoft.com/office/drawing/2014/chart" uri="{C3380CC4-5D6E-409C-BE32-E72D297353CC}">
              <c16:uniqueId val="{00000001-C5CC-46D3-810D-635EC92CE3EA}"/>
            </c:ext>
          </c:extLst>
        </c:ser>
        <c:dLbls>
          <c:showLegendKey val="0"/>
          <c:showVal val="0"/>
          <c:showCatName val="0"/>
          <c:showSerName val="0"/>
          <c:showPercent val="0"/>
          <c:showBubbleSize val="0"/>
        </c:dLbls>
        <c:marker val="1"/>
        <c:smooth val="0"/>
        <c:axId val="325500064"/>
        <c:axId val="325498104"/>
      </c:lineChart>
      <c:catAx>
        <c:axId val="325500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498104"/>
        <c:crosses val="autoZero"/>
        <c:auto val="1"/>
        <c:lblAlgn val="ctr"/>
        <c:lblOffset val="100"/>
        <c:tickLblSkip val="1"/>
        <c:tickMarkSkip val="1"/>
        <c:noMultiLvlLbl val="0"/>
      </c:catAx>
      <c:valAx>
        <c:axId val="32549810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500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3.27</c:v>
                </c:pt>
                <c:pt idx="1">
                  <c:v>3.99</c:v>
                </c:pt>
                <c:pt idx="2">
                  <c:v>4.26</c:v>
                </c:pt>
                <c:pt idx="3">
                  <c:v>5.19</c:v>
                </c:pt>
                <c:pt idx="4">
                  <c:v>8.0299999999999994</c:v>
                </c:pt>
              </c:numCache>
            </c:numRef>
          </c:val>
          <c:extLst xmlns:c16r2="http://schemas.microsoft.com/office/drawing/2015/06/chart">
            <c:ext xmlns:c16="http://schemas.microsoft.com/office/drawing/2014/chart" uri="{C3380CC4-5D6E-409C-BE32-E72D297353CC}">
              <c16:uniqueId val="{00000000-1E30-45A4-B7F4-E8F1D77506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19.88</c:v>
                </c:pt>
                <c:pt idx="1">
                  <c:v>19.98</c:v>
                </c:pt>
                <c:pt idx="2">
                  <c:v>20.170000000000002</c:v>
                </c:pt>
                <c:pt idx="3">
                  <c:v>20.58</c:v>
                </c:pt>
                <c:pt idx="4">
                  <c:v>19.53</c:v>
                </c:pt>
              </c:numCache>
            </c:numRef>
          </c:val>
          <c:extLst xmlns:c16r2="http://schemas.microsoft.com/office/drawing/2015/06/chart">
            <c:ext xmlns:c16="http://schemas.microsoft.com/office/drawing/2014/chart" uri="{C3380CC4-5D6E-409C-BE32-E72D297353CC}">
              <c16:uniqueId val="{00000001-1E30-45A4-B7F4-E8F1D7750632}"/>
            </c:ext>
          </c:extLst>
        </c:ser>
        <c:dLbls>
          <c:showLegendKey val="0"/>
          <c:showVal val="0"/>
          <c:showCatName val="0"/>
          <c:showSerName val="0"/>
          <c:showPercent val="0"/>
          <c:showBubbleSize val="0"/>
        </c:dLbls>
        <c:gapWidth val="250"/>
        <c:overlap val="100"/>
        <c:axId val="325495752"/>
        <c:axId val="325496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2.3199999999999998</c:v>
                </c:pt>
                <c:pt idx="1">
                  <c:v>0.71</c:v>
                </c:pt>
                <c:pt idx="2">
                  <c:v>0.82</c:v>
                </c:pt>
                <c:pt idx="3">
                  <c:v>0.85</c:v>
                </c:pt>
                <c:pt idx="4">
                  <c:v>3.11</c:v>
                </c:pt>
              </c:numCache>
            </c:numRef>
          </c:val>
          <c:smooth val="0"/>
          <c:extLst xmlns:c16r2="http://schemas.microsoft.com/office/drawing/2015/06/chart">
            <c:ext xmlns:c16="http://schemas.microsoft.com/office/drawing/2014/chart" uri="{C3380CC4-5D6E-409C-BE32-E72D297353CC}">
              <c16:uniqueId val="{00000002-1E30-45A4-B7F4-E8F1D7750632}"/>
            </c:ext>
          </c:extLst>
        </c:ser>
        <c:dLbls>
          <c:showLegendKey val="0"/>
          <c:showVal val="0"/>
          <c:showCatName val="0"/>
          <c:showSerName val="0"/>
          <c:showPercent val="0"/>
          <c:showBubbleSize val="0"/>
        </c:dLbls>
        <c:marker val="1"/>
        <c:smooth val="0"/>
        <c:axId val="325495752"/>
        <c:axId val="325496536"/>
      </c:lineChart>
      <c:catAx>
        <c:axId val="325495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5496536"/>
        <c:crosses val="autoZero"/>
        <c:auto val="1"/>
        <c:lblAlgn val="ctr"/>
        <c:lblOffset val="100"/>
        <c:tickLblSkip val="1"/>
        <c:tickMarkSkip val="1"/>
        <c:noMultiLvlLbl val="0"/>
      </c:catAx>
      <c:valAx>
        <c:axId val="325496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495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0.48</c:v>
                </c:pt>
                <c:pt idx="8">
                  <c:v>#N/A</c:v>
                </c:pt>
                <c:pt idx="9">
                  <c:v>0</c:v>
                </c:pt>
              </c:numCache>
            </c:numRef>
          </c:val>
          <c:extLst xmlns:c16r2="http://schemas.microsoft.com/office/drawing/2015/06/chart">
            <c:ext xmlns:c16="http://schemas.microsoft.com/office/drawing/2014/chart" uri="{C3380CC4-5D6E-409C-BE32-E72D297353CC}">
              <c16:uniqueId val="{00000000-2498-486C-8BC2-5231924169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498-486C-8BC2-523192416915}"/>
            </c:ext>
          </c:extLst>
        </c:ser>
        <c:ser>
          <c:idx val="2"/>
          <c:order val="2"/>
          <c:tx>
            <c:strRef>
              <c:f>データシート!$A$29</c:f>
              <c:strCache>
                <c:ptCount val="1"/>
                <c:pt idx="0">
                  <c:v>下水道事業会計（小規模集落排水事業）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xmlns:c16r2="http://schemas.microsoft.com/office/drawing/2015/06/chart">
            <c:ext xmlns:c16="http://schemas.microsoft.com/office/drawing/2014/chart" uri="{C3380CC4-5D6E-409C-BE32-E72D297353CC}">
              <c16:uniqueId val="{00000002-2498-486C-8BC2-523192416915}"/>
            </c:ext>
          </c:extLst>
        </c:ser>
        <c:ser>
          <c:idx val="3"/>
          <c:order val="3"/>
          <c:tx>
            <c:strRef>
              <c:f>データシート!$A$30</c:f>
              <c:strCache>
                <c:ptCount val="1"/>
                <c:pt idx="0">
                  <c:v>下水道事業会計（農業集落排水事業）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0.13</c:v>
                </c:pt>
              </c:numCache>
            </c:numRef>
          </c:val>
          <c:extLst xmlns:c16r2="http://schemas.microsoft.com/office/drawing/2015/06/chart">
            <c:ext xmlns:c16="http://schemas.microsoft.com/office/drawing/2014/chart" uri="{C3380CC4-5D6E-409C-BE32-E72D297353CC}">
              <c16:uniqueId val="{00000003-2498-486C-8BC2-523192416915}"/>
            </c:ext>
          </c:extLst>
        </c:ser>
        <c:ser>
          <c:idx val="4"/>
          <c:order val="4"/>
          <c:tx>
            <c:strRef>
              <c:f>データシート!$A$31</c:f>
              <c:strCache>
                <c:ptCount val="1"/>
                <c:pt idx="0">
                  <c:v>町営公園墓地事業特別会計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0.13</c:v>
                </c:pt>
                <c:pt idx="4">
                  <c:v>#N/A</c:v>
                </c:pt>
                <c:pt idx="5">
                  <c:v>0.14000000000000001</c:v>
                </c:pt>
                <c:pt idx="6">
                  <c:v>#N/A</c:v>
                </c:pt>
                <c:pt idx="7">
                  <c:v>0.15</c:v>
                </c:pt>
                <c:pt idx="8">
                  <c:v>#N/A</c:v>
                </c:pt>
                <c:pt idx="9">
                  <c:v>0.14000000000000001</c:v>
                </c:pt>
              </c:numCache>
            </c:numRef>
          </c:val>
          <c:extLst xmlns:c16r2="http://schemas.microsoft.com/office/drawing/2015/06/chart">
            <c:ext xmlns:c16="http://schemas.microsoft.com/office/drawing/2014/chart" uri="{C3380CC4-5D6E-409C-BE32-E72D297353CC}">
              <c16:uniqueId val="{00000004-2498-486C-8BC2-523192416915}"/>
            </c:ext>
          </c:extLst>
        </c:ser>
        <c:ser>
          <c:idx val="5"/>
          <c:order val="5"/>
          <c:tx>
            <c:strRef>
              <c:f>データシート!$A$32</c:f>
              <c:strCache>
                <c:ptCount val="1"/>
                <c:pt idx="0">
                  <c:v>下水道事業会計（公共下水道事業）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c:v>
                </c:pt>
              </c:numCache>
            </c:numRef>
          </c:val>
          <c:extLst xmlns:c16r2="http://schemas.microsoft.com/office/drawing/2015/06/chart">
            <c:ext xmlns:c16="http://schemas.microsoft.com/office/drawing/2014/chart" uri="{C3380CC4-5D6E-409C-BE32-E72D297353CC}">
              <c16:uniqueId val="{00000005-2498-486C-8BC2-52319241691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1.63</c:v>
                </c:pt>
                <c:pt idx="2">
                  <c:v>#N/A</c:v>
                </c:pt>
                <c:pt idx="3">
                  <c:v>2.61</c:v>
                </c:pt>
                <c:pt idx="4">
                  <c:v>#N/A</c:v>
                </c:pt>
                <c:pt idx="5">
                  <c:v>0.84</c:v>
                </c:pt>
                <c:pt idx="6">
                  <c:v>#N/A</c:v>
                </c:pt>
                <c:pt idx="7">
                  <c:v>0.96</c:v>
                </c:pt>
                <c:pt idx="8">
                  <c:v>#N/A</c:v>
                </c:pt>
                <c:pt idx="9">
                  <c:v>0.75</c:v>
                </c:pt>
              </c:numCache>
            </c:numRef>
          </c:val>
          <c:extLst xmlns:c16r2="http://schemas.microsoft.com/office/drawing/2015/06/chart">
            <c:ext xmlns:c16="http://schemas.microsoft.com/office/drawing/2014/chart" uri="{C3380CC4-5D6E-409C-BE32-E72D297353CC}">
              <c16:uniqueId val="{00000006-2498-486C-8BC2-52319241691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1.1399999999999999</c:v>
                </c:pt>
                <c:pt idx="2">
                  <c:v>#N/A</c:v>
                </c:pt>
                <c:pt idx="3">
                  <c:v>2.0499999999999998</c:v>
                </c:pt>
                <c:pt idx="4">
                  <c:v>#N/A</c:v>
                </c:pt>
                <c:pt idx="5">
                  <c:v>2.0699999999999998</c:v>
                </c:pt>
                <c:pt idx="6">
                  <c:v>#N/A</c:v>
                </c:pt>
                <c:pt idx="7">
                  <c:v>1.02</c:v>
                </c:pt>
                <c:pt idx="8">
                  <c:v>#N/A</c:v>
                </c:pt>
                <c:pt idx="9">
                  <c:v>1.32</c:v>
                </c:pt>
              </c:numCache>
            </c:numRef>
          </c:val>
          <c:extLst xmlns:c16r2="http://schemas.microsoft.com/office/drawing/2015/06/chart">
            <c:ext xmlns:c16="http://schemas.microsoft.com/office/drawing/2014/chart" uri="{C3380CC4-5D6E-409C-BE32-E72D297353CC}">
              <c16:uniqueId val="{00000007-2498-486C-8BC2-52319241691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3.63</c:v>
                </c:pt>
                <c:pt idx="2">
                  <c:v>#N/A</c:v>
                </c:pt>
                <c:pt idx="3">
                  <c:v>4.29</c:v>
                </c:pt>
                <c:pt idx="4">
                  <c:v>#N/A</c:v>
                </c:pt>
                <c:pt idx="5">
                  <c:v>4.5</c:v>
                </c:pt>
                <c:pt idx="6">
                  <c:v>#N/A</c:v>
                </c:pt>
                <c:pt idx="7">
                  <c:v>5.48</c:v>
                </c:pt>
                <c:pt idx="8">
                  <c:v>#N/A</c:v>
                </c:pt>
                <c:pt idx="9">
                  <c:v>8.06</c:v>
                </c:pt>
              </c:numCache>
            </c:numRef>
          </c:val>
          <c:extLst xmlns:c16r2="http://schemas.microsoft.com/office/drawing/2015/06/chart">
            <c:ext xmlns:c16="http://schemas.microsoft.com/office/drawing/2014/chart" uri="{C3380CC4-5D6E-409C-BE32-E72D297353CC}">
              <c16:uniqueId val="{00000008-2498-486C-8BC2-523192416915}"/>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0.47</c:v>
                </c:pt>
                <c:pt idx="1">
                  <c:v>#N/A</c:v>
                </c:pt>
                <c:pt idx="2">
                  <c:v>0.47</c:v>
                </c:pt>
                <c:pt idx="3">
                  <c:v>#N/A</c:v>
                </c:pt>
                <c:pt idx="4">
                  <c:v>0.47</c:v>
                </c:pt>
                <c:pt idx="5">
                  <c:v>#N/A</c:v>
                </c:pt>
                <c:pt idx="6">
                  <c:v>0.48</c:v>
                </c:pt>
                <c:pt idx="7">
                  <c:v>#N/A</c:v>
                </c:pt>
                <c:pt idx="8">
                  <c:v>0.45</c:v>
                </c:pt>
                <c:pt idx="9">
                  <c:v>#N/A</c:v>
                </c:pt>
              </c:numCache>
            </c:numRef>
          </c:val>
          <c:extLst xmlns:c16r2="http://schemas.microsoft.com/office/drawing/2015/06/chart">
            <c:ext xmlns:c16="http://schemas.microsoft.com/office/drawing/2014/chart" uri="{C3380CC4-5D6E-409C-BE32-E72D297353CC}">
              <c16:uniqueId val="{00000009-2498-486C-8BC2-523192416915}"/>
            </c:ext>
          </c:extLst>
        </c:ser>
        <c:dLbls>
          <c:showLegendKey val="0"/>
          <c:showVal val="0"/>
          <c:showCatName val="0"/>
          <c:showSerName val="0"/>
          <c:showPercent val="0"/>
          <c:showBubbleSize val="0"/>
        </c:dLbls>
        <c:gapWidth val="150"/>
        <c:overlap val="100"/>
        <c:axId val="325499280"/>
        <c:axId val="325496928"/>
      </c:barChart>
      <c:catAx>
        <c:axId val="32549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496928"/>
        <c:crosses val="autoZero"/>
        <c:auto val="1"/>
        <c:lblAlgn val="ctr"/>
        <c:lblOffset val="100"/>
        <c:tickLblSkip val="1"/>
        <c:tickMarkSkip val="1"/>
        <c:noMultiLvlLbl val="0"/>
      </c:catAx>
      <c:valAx>
        <c:axId val="32549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499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1182</c:v>
                </c:pt>
                <c:pt idx="5">
                  <c:v>1080</c:v>
                </c:pt>
                <c:pt idx="8">
                  <c:v>1100</c:v>
                </c:pt>
                <c:pt idx="11">
                  <c:v>1024</c:v>
                </c:pt>
                <c:pt idx="14">
                  <c:v>1036</c:v>
                </c:pt>
              </c:numCache>
            </c:numRef>
          </c:val>
          <c:extLst xmlns:c16r2="http://schemas.microsoft.com/office/drawing/2015/06/chart">
            <c:ext xmlns:c16="http://schemas.microsoft.com/office/drawing/2014/chart" uri="{C3380CC4-5D6E-409C-BE32-E72D297353CC}">
              <c16:uniqueId val="{00000000-DC1B-4EBF-A16B-F51993CD34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C1B-4EBF-A16B-F51993CD34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2</c:v>
                </c:pt>
                <c:pt idx="9">
                  <c:v>2</c:v>
                </c:pt>
                <c:pt idx="12">
                  <c:v>7</c:v>
                </c:pt>
              </c:numCache>
            </c:numRef>
          </c:val>
          <c:extLst xmlns:c16r2="http://schemas.microsoft.com/office/drawing/2015/06/chart">
            <c:ext xmlns:c16="http://schemas.microsoft.com/office/drawing/2014/chart" uri="{C3380CC4-5D6E-409C-BE32-E72D297353CC}">
              <c16:uniqueId val="{00000002-DC1B-4EBF-A16B-F51993CD34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30</c:v>
                </c:pt>
                <c:pt idx="3">
                  <c:v>40</c:v>
                </c:pt>
                <c:pt idx="6">
                  <c:v>36</c:v>
                </c:pt>
                <c:pt idx="9">
                  <c:v>25</c:v>
                </c:pt>
                <c:pt idx="12">
                  <c:v>26</c:v>
                </c:pt>
              </c:numCache>
            </c:numRef>
          </c:val>
          <c:extLst xmlns:c16r2="http://schemas.microsoft.com/office/drawing/2015/06/chart">
            <c:ext xmlns:c16="http://schemas.microsoft.com/office/drawing/2014/chart" uri="{C3380CC4-5D6E-409C-BE32-E72D297353CC}">
              <c16:uniqueId val="{00000003-DC1B-4EBF-A16B-F51993CD34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382</c:v>
                </c:pt>
                <c:pt idx="3">
                  <c:v>365</c:v>
                </c:pt>
                <c:pt idx="6">
                  <c:v>358</c:v>
                </c:pt>
                <c:pt idx="9">
                  <c:v>349</c:v>
                </c:pt>
                <c:pt idx="12">
                  <c:v>298</c:v>
                </c:pt>
              </c:numCache>
            </c:numRef>
          </c:val>
          <c:extLst xmlns:c16r2="http://schemas.microsoft.com/office/drawing/2015/06/chart">
            <c:ext xmlns:c16="http://schemas.microsoft.com/office/drawing/2014/chart" uri="{C3380CC4-5D6E-409C-BE32-E72D297353CC}">
              <c16:uniqueId val="{00000004-DC1B-4EBF-A16B-F51993CD34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C1B-4EBF-A16B-F51993CD34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C1B-4EBF-A16B-F51993CD34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1079</c:v>
                </c:pt>
                <c:pt idx="3">
                  <c:v>996</c:v>
                </c:pt>
                <c:pt idx="6">
                  <c:v>1044</c:v>
                </c:pt>
                <c:pt idx="9">
                  <c:v>952</c:v>
                </c:pt>
                <c:pt idx="12">
                  <c:v>966</c:v>
                </c:pt>
              </c:numCache>
            </c:numRef>
          </c:val>
          <c:extLst xmlns:c16r2="http://schemas.microsoft.com/office/drawing/2015/06/chart">
            <c:ext xmlns:c16="http://schemas.microsoft.com/office/drawing/2014/chart" uri="{C3380CC4-5D6E-409C-BE32-E72D297353CC}">
              <c16:uniqueId val="{00000007-DC1B-4EBF-A16B-F51993CD340A}"/>
            </c:ext>
          </c:extLst>
        </c:ser>
        <c:dLbls>
          <c:showLegendKey val="0"/>
          <c:showVal val="0"/>
          <c:showCatName val="0"/>
          <c:showSerName val="0"/>
          <c:showPercent val="0"/>
          <c:showBubbleSize val="0"/>
        </c:dLbls>
        <c:gapWidth val="100"/>
        <c:overlap val="100"/>
        <c:axId val="325497320"/>
        <c:axId val="325498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311</c:v>
                </c:pt>
                <c:pt idx="2">
                  <c:v>#N/A</c:v>
                </c:pt>
                <c:pt idx="3">
                  <c:v>#N/A</c:v>
                </c:pt>
                <c:pt idx="4">
                  <c:v>323</c:v>
                </c:pt>
                <c:pt idx="5">
                  <c:v>#N/A</c:v>
                </c:pt>
                <c:pt idx="6">
                  <c:v>#N/A</c:v>
                </c:pt>
                <c:pt idx="7">
                  <c:v>340</c:v>
                </c:pt>
                <c:pt idx="8">
                  <c:v>#N/A</c:v>
                </c:pt>
                <c:pt idx="9">
                  <c:v>#N/A</c:v>
                </c:pt>
                <c:pt idx="10">
                  <c:v>304</c:v>
                </c:pt>
                <c:pt idx="11">
                  <c:v>#N/A</c:v>
                </c:pt>
                <c:pt idx="12">
                  <c:v>#N/A</c:v>
                </c:pt>
                <c:pt idx="13">
                  <c:v>261</c:v>
                </c:pt>
                <c:pt idx="14">
                  <c:v>#N/A</c:v>
                </c:pt>
              </c:numCache>
            </c:numRef>
          </c:val>
          <c:smooth val="0"/>
          <c:extLst xmlns:c16r2="http://schemas.microsoft.com/office/drawing/2015/06/chart">
            <c:ext xmlns:c16="http://schemas.microsoft.com/office/drawing/2014/chart" uri="{C3380CC4-5D6E-409C-BE32-E72D297353CC}">
              <c16:uniqueId val="{00000008-DC1B-4EBF-A16B-F51993CD340A}"/>
            </c:ext>
          </c:extLst>
        </c:ser>
        <c:dLbls>
          <c:showLegendKey val="0"/>
          <c:showVal val="0"/>
          <c:showCatName val="0"/>
          <c:showSerName val="0"/>
          <c:showPercent val="0"/>
          <c:showBubbleSize val="0"/>
        </c:dLbls>
        <c:marker val="1"/>
        <c:smooth val="0"/>
        <c:axId val="325497320"/>
        <c:axId val="325498888"/>
      </c:lineChart>
      <c:catAx>
        <c:axId val="325497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498888"/>
        <c:crosses val="autoZero"/>
        <c:auto val="1"/>
        <c:lblAlgn val="ctr"/>
        <c:lblOffset val="100"/>
        <c:tickLblSkip val="1"/>
        <c:tickMarkSkip val="1"/>
        <c:noMultiLvlLbl val="0"/>
      </c:catAx>
      <c:valAx>
        <c:axId val="325498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497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8872</c:v>
                </c:pt>
                <c:pt idx="5">
                  <c:v>8551</c:v>
                </c:pt>
                <c:pt idx="8">
                  <c:v>8941</c:v>
                </c:pt>
                <c:pt idx="11">
                  <c:v>8798</c:v>
                </c:pt>
                <c:pt idx="14">
                  <c:v>8417</c:v>
                </c:pt>
              </c:numCache>
            </c:numRef>
          </c:val>
          <c:extLst xmlns:c16r2="http://schemas.microsoft.com/office/drawing/2015/06/chart">
            <c:ext xmlns:c16="http://schemas.microsoft.com/office/drawing/2014/chart" uri="{C3380CC4-5D6E-409C-BE32-E72D297353CC}">
              <c16:uniqueId val="{00000000-4416-4210-8B63-89DDB6711D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c:v>
                </c:pt>
                <c:pt idx="5">
                  <c:v>2</c:v>
                </c:pt>
                <c:pt idx="8">
                  <c:v>2</c:v>
                </c:pt>
                <c:pt idx="11">
                  <c:v>0</c:v>
                </c:pt>
                <c:pt idx="14">
                  <c:v>63</c:v>
                </c:pt>
              </c:numCache>
            </c:numRef>
          </c:val>
          <c:extLst xmlns:c16r2="http://schemas.microsoft.com/office/drawing/2015/06/chart">
            <c:ext xmlns:c16="http://schemas.microsoft.com/office/drawing/2014/chart" uri="{C3380CC4-5D6E-409C-BE32-E72D297353CC}">
              <c16:uniqueId val="{00000001-4416-4210-8B63-89DDB6711D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2841</c:v>
                </c:pt>
                <c:pt idx="5">
                  <c:v>2874</c:v>
                </c:pt>
                <c:pt idx="8">
                  <c:v>2910</c:v>
                </c:pt>
                <c:pt idx="11">
                  <c:v>2928</c:v>
                </c:pt>
                <c:pt idx="14">
                  <c:v>2927</c:v>
                </c:pt>
              </c:numCache>
            </c:numRef>
          </c:val>
          <c:extLst xmlns:c16r2="http://schemas.microsoft.com/office/drawing/2015/06/chart">
            <c:ext xmlns:c16="http://schemas.microsoft.com/office/drawing/2014/chart" uri="{C3380CC4-5D6E-409C-BE32-E72D297353CC}">
              <c16:uniqueId val="{00000002-4416-4210-8B63-89DDB6711D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416-4210-8B63-89DDB6711D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416-4210-8B63-89DDB6711D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416-4210-8B63-89DDB6711D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662</c:v>
                </c:pt>
                <c:pt idx="3">
                  <c:v>716</c:v>
                </c:pt>
                <c:pt idx="6">
                  <c:v>619</c:v>
                </c:pt>
                <c:pt idx="9">
                  <c:v>656</c:v>
                </c:pt>
                <c:pt idx="12">
                  <c:v>599</c:v>
                </c:pt>
              </c:numCache>
            </c:numRef>
          </c:val>
          <c:extLst xmlns:c16r2="http://schemas.microsoft.com/office/drawing/2015/06/chart">
            <c:ext xmlns:c16="http://schemas.microsoft.com/office/drawing/2014/chart" uri="{C3380CC4-5D6E-409C-BE32-E72D297353CC}">
              <c16:uniqueId val="{00000006-4416-4210-8B63-89DDB6711D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181</c:v>
                </c:pt>
                <c:pt idx="3">
                  <c:v>155</c:v>
                </c:pt>
                <c:pt idx="6">
                  <c:v>130</c:v>
                </c:pt>
                <c:pt idx="9">
                  <c:v>110</c:v>
                </c:pt>
                <c:pt idx="12">
                  <c:v>103</c:v>
                </c:pt>
              </c:numCache>
            </c:numRef>
          </c:val>
          <c:extLst xmlns:c16r2="http://schemas.microsoft.com/office/drawing/2015/06/chart">
            <c:ext xmlns:c16="http://schemas.microsoft.com/office/drawing/2014/chart" uri="{C3380CC4-5D6E-409C-BE32-E72D297353CC}">
              <c16:uniqueId val="{00000007-4416-4210-8B63-89DDB6711D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3731</c:v>
                </c:pt>
                <c:pt idx="3">
                  <c:v>3509</c:v>
                </c:pt>
                <c:pt idx="6">
                  <c:v>3391</c:v>
                </c:pt>
                <c:pt idx="9">
                  <c:v>3092</c:v>
                </c:pt>
                <c:pt idx="12">
                  <c:v>2832</c:v>
                </c:pt>
              </c:numCache>
            </c:numRef>
          </c:val>
          <c:extLst xmlns:c16r2="http://schemas.microsoft.com/office/drawing/2015/06/chart">
            <c:ext xmlns:c16="http://schemas.microsoft.com/office/drawing/2014/chart" uri="{C3380CC4-5D6E-409C-BE32-E72D297353CC}">
              <c16:uniqueId val="{00000008-4416-4210-8B63-89DDB6711D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c:v>
                </c:pt>
                <c:pt idx="3">
                  <c:v>10</c:v>
                </c:pt>
                <c:pt idx="6">
                  <c:v>8</c:v>
                </c:pt>
                <c:pt idx="9">
                  <c:v>7</c:v>
                </c:pt>
                <c:pt idx="12">
                  <c:v>0</c:v>
                </c:pt>
              </c:numCache>
            </c:numRef>
          </c:val>
          <c:extLst xmlns:c16r2="http://schemas.microsoft.com/office/drawing/2015/06/chart">
            <c:ext xmlns:c16="http://schemas.microsoft.com/office/drawing/2014/chart" uri="{C3380CC4-5D6E-409C-BE32-E72D297353CC}">
              <c16:uniqueId val="{00000009-4416-4210-8B63-89DDB6711D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5779</c:v>
                </c:pt>
                <c:pt idx="3">
                  <c:v>5556</c:v>
                </c:pt>
                <c:pt idx="6">
                  <c:v>6210</c:v>
                </c:pt>
                <c:pt idx="9">
                  <c:v>6121</c:v>
                </c:pt>
                <c:pt idx="12">
                  <c:v>5839</c:v>
                </c:pt>
              </c:numCache>
            </c:numRef>
          </c:val>
          <c:extLst xmlns:c16r2="http://schemas.microsoft.com/office/drawing/2015/06/chart">
            <c:ext xmlns:c16="http://schemas.microsoft.com/office/drawing/2014/chart" uri="{C3380CC4-5D6E-409C-BE32-E72D297353CC}">
              <c16:uniqueId val="{0000000A-4416-4210-8B63-89DDB6711DF2}"/>
            </c:ext>
          </c:extLst>
        </c:ser>
        <c:dLbls>
          <c:showLegendKey val="0"/>
          <c:showVal val="0"/>
          <c:showCatName val="0"/>
          <c:showSerName val="0"/>
          <c:showPercent val="0"/>
          <c:showBubbleSize val="0"/>
        </c:dLbls>
        <c:gapWidth val="100"/>
        <c:overlap val="100"/>
        <c:axId val="383326952"/>
        <c:axId val="383326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416-4210-8B63-89DDB6711DF2}"/>
            </c:ext>
          </c:extLst>
        </c:ser>
        <c:dLbls>
          <c:showLegendKey val="0"/>
          <c:showVal val="0"/>
          <c:showCatName val="0"/>
          <c:showSerName val="0"/>
          <c:showPercent val="0"/>
          <c:showBubbleSize val="0"/>
        </c:dLbls>
        <c:marker val="1"/>
        <c:smooth val="0"/>
        <c:axId val="383326952"/>
        <c:axId val="383326560"/>
      </c:lineChart>
      <c:catAx>
        <c:axId val="383326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3326560"/>
        <c:crosses val="autoZero"/>
        <c:auto val="1"/>
        <c:lblAlgn val="ctr"/>
        <c:lblOffset val="100"/>
        <c:tickLblSkip val="1"/>
        <c:tickMarkSkip val="1"/>
        <c:noMultiLvlLbl val="0"/>
      </c:catAx>
      <c:valAx>
        <c:axId val="38332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326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997</c:v>
                </c:pt>
                <c:pt idx="1">
                  <c:v>997</c:v>
                </c:pt>
                <c:pt idx="2">
                  <c:v>998</c:v>
                </c:pt>
              </c:numCache>
            </c:numRef>
          </c:val>
          <c:extLst xmlns:c16r2="http://schemas.microsoft.com/office/drawing/2015/06/chart">
            <c:ext xmlns:c16="http://schemas.microsoft.com/office/drawing/2014/chart" uri="{C3380CC4-5D6E-409C-BE32-E72D297353CC}">
              <c16:uniqueId val="{00000000-CB5F-46C6-A038-B0DF209C5B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721</c:v>
                </c:pt>
                <c:pt idx="1">
                  <c:v>723</c:v>
                </c:pt>
                <c:pt idx="2">
                  <c:v>723</c:v>
                </c:pt>
              </c:numCache>
            </c:numRef>
          </c:val>
          <c:extLst xmlns:c16r2="http://schemas.microsoft.com/office/drawing/2015/06/chart">
            <c:ext xmlns:c16="http://schemas.microsoft.com/office/drawing/2014/chart" uri="{C3380CC4-5D6E-409C-BE32-E72D297353CC}">
              <c16:uniqueId val="{00000001-CB5F-46C6-A038-B0DF209C5B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2178</c:v>
                </c:pt>
                <c:pt idx="1">
                  <c:v>2179</c:v>
                </c:pt>
                <c:pt idx="2">
                  <c:v>2192</c:v>
                </c:pt>
              </c:numCache>
            </c:numRef>
          </c:val>
          <c:extLst xmlns:c16r2="http://schemas.microsoft.com/office/drawing/2015/06/chart">
            <c:ext xmlns:c16="http://schemas.microsoft.com/office/drawing/2014/chart" uri="{C3380CC4-5D6E-409C-BE32-E72D297353CC}">
              <c16:uniqueId val="{00000002-CB5F-46C6-A038-B0DF209C5BA3}"/>
            </c:ext>
          </c:extLst>
        </c:ser>
        <c:dLbls>
          <c:showLegendKey val="0"/>
          <c:showVal val="0"/>
          <c:showCatName val="0"/>
          <c:showSerName val="0"/>
          <c:showPercent val="0"/>
          <c:showBubbleSize val="0"/>
        </c:dLbls>
        <c:gapWidth val="120"/>
        <c:overlap val="100"/>
        <c:axId val="383327736"/>
        <c:axId val="383330872"/>
      </c:barChart>
      <c:catAx>
        <c:axId val="383327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3330872"/>
        <c:crosses val="autoZero"/>
        <c:auto val="1"/>
        <c:lblAlgn val="ctr"/>
        <c:lblOffset val="100"/>
        <c:tickLblSkip val="1"/>
        <c:tickMarkSkip val="1"/>
        <c:noMultiLvlLbl val="0"/>
      </c:catAx>
      <c:valAx>
        <c:axId val="3833308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3327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E5-4AB2-93A4-E582115CA02B}"/>
                </c:ext>
                <c:ext xmlns:c15="http://schemas.microsoft.com/office/drawing/2012/chart" uri="{CE6537A1-D6FC-4f65-9D91-7224C49458BB}">
                  <c15:dlblFieldTable>
                    <c15:dlblFTEntry>
                      <c15:txfldGUID>{FA0303EF-DC7A-4108-8D42-677867EC5452}</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E5-4AB2-93A4-E582115CA02B}"/>
                </c:ext>
                <c:ext xmlns:c15="http://schemas.microsoft.com/office/drawing/2012/chart" uri="{CE6537A1-D6FC-4f65-9D91-7224C49458BB}">
                  <c15:dlblFieldTable>
                    <c15:dlblFTEntry>
                      <c15:txfldGUID>{63F10294-C0B6-477A-99BB-74FAC060E3B7}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BE5-4AB2-93A4-E582115CA02B}"/>
                </c:ext>
                <c:ext xmlns:c15="http://schemas.microsoft.com/office/drawing/2012/chart" uri="{CE6537A1-D6FC-4f65-9D91-7224C49458BB}">
                  <c15:dlblFieldTable>
                    <c15:dlblFTEntry>
                      <c15:txfldGUID>{991DA245-430C-4F41-9CAC-AB6601FE1A02}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E5-4AB2-93A4-E582115CA02B}"/>
                </c:ext>
                <c:ext xmlns:c15="http://schemas.microsoft.com/office/drawing/2012/chart" uri="{CE6537A1-D6FC-4f65-9D91-7224C49458BB}">
                  <c15:dlblFieldTable>
                    <c15:dlblFTEntry>
                      <c15:txfldGUID>{B5CD51FD-46F4-42B9-B2A8-F341C6D58C3B}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E5-4AB2-93A4-E582115CA02B}"/>
                </c:ext>
                <c:ext xmlns:c15="http://schemas.microsoft.com/office/drawing/2012/chart" uri="{CE6537A1-D6FC-4f65-9D91-7224C49458BB}">
                  <c15:dlblFieldTable>
                    <c15:dlblFTEntry>
                      <c15:txfldGUID>{5AC3D22D-039D-49B6-9368-CF372A3D2359}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BE5-4AB2-93A4-E582115CA02B}"/>
                </c:ext>
                <c:ext xmlns:c15="http://schemas.microsoft.com/office/drawing/2012/chart" uri="{CE6537A1-D6FC-4f65-9D91-7224C49458BB}">
                  <c15:dlblFieldTable>
                    <c15:dlblFTEntry>
                      <c15:txfldGUID>{EB6A47D1-D989-4F70-B529-08FD73EC9DE2}</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E5-4AB2-93A4-E582115CA02B}"/>
                </c:ext>
                <c:ext xmlns:c15="http://schemas.microsoft.com/office/drawing/2012/chart" uri="{CE6537A1-D6FC-4f65-9D91-7224C49458BB}">
                  <c15:dlblFieldTable>
                    <c15:dlblFTEntry>
                      <c15:txfldGUID>{8BF62BA8-B26E-407F-ABD5-8C723C1CA1EB}</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E5-4AB2-93A4-E582115CA02B}"/>
                </c:ext>
                <c:ext xmlns:c15="http://schemas.microsoft.com/office/drawing/2012/chart" uri="{CE6537A1-D6FC-4f65-9D91-7224C49458BB}">
                  <c15:dlblFieldTable>
                    <c15:dlblFTEntry>
                      <c15:txfldGUID>{BF53B08B-C308-4CD2-90B9-2E4BD188F0B6}</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E5-4AB2-93A4-E582115CA02B}"/>
                </c:ext>
                <c:ext xmlns:c15="http://schemas.microsoft.com/office/drawing/2012/chart" uri="{CE6537A1-D6FC-4f65-9D91-7224C49458BB}">
                  <c15:dlblFieldTable>
                    <c15:dlblFTEntry>
                      <c15:txfldGUID>{6D5B2721-7FC2-4F31-8A28-A7095D5E1E87}</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45.8</c:v>
                </c:pt>
                <c:pt idx="8">
                  <c:v>54.2</c:v>
                </c:pt>
                <c:pt idx="16">
                  <c:v>48.7</c:v>
                </c:pt>
                <c:pt idx="24">
                  <c:v>50.7</c:v>
                </c:pt>
                <c:pt idx="32">
                  <c:v>52.2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BE5-4AB2-93A4-E582115CA0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BE5-4AB2-93A4-E582115CA02B}"/>
                </c:ext>
                <c:ext xmlns:c15="http://schemas.microsoft.com/office/drawing/2012/chart" uri="{CE6537A1-D6FC-4f65-9D91-7224C49458BB}">
                  <c15:dlblFieldTable>
                    <c15:dlblFTEntry>
                      <c15:txfldGUID>{A202174C-CF1E-4EF4-8B73-5EC9B6B4E94E}</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BE5-4AB2-93A4-E582115CA02B}"/>
                </c:ext>
                <c:ext xmlns:c15="http://schemas.microsoft.com/office/drawing/2012/chart" uri="{CE6537A1-D6FC-4f65-9D91-7224C49458BB}">
                  <c15:dlblFieldTable>
                    <c15:dlblFTEntry>
                      <c15:txfldGUID>{D39254DF-C26E-4A37-830E-3D72743E938D}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BE5-4AB2-93A4-E582115CA02B}"/>
                </c:ext>
                <c:ext xmlns:c15="http://schemas.microsoft.com/office/drawing/2012/chart" uri="{CE6537A1-D6FC-4f65-9D91-7224C49458BB}">
                  <c15:dlblFieldTable>
                    <c15:dlblFTEntry>
                      <c15:txfldGUID>{66EED9BB-9D39-4C62-AEF2-584839A64A1D}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BE5-4AB2-93A4-E582115CA02B}"/>
                </c:ext>
                <c:ext xmlns:c15="http://schemas.microsoft.com/office/drawing/2012/chart" uri="{CE6537A1-D6FC-4f65-9D91-7224C49458BB}">
                  <c15:dlblFieldTable>
                    <c15:dlblFTEntry>
                      <c15:txfldGUID>{CD6194FE-81F9-4AB8-8A19-D2486A55634D}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BE5-4AB2-93A4-E582115CA02B}"/>
                </c:ext>
                <c:ext xmlns:c15="http://schemas.microsoft.com/office/drawing/2012/chart" uri="{CE6537A1-D6FC-4f65-9D91-7224C49458BB}">
                  <c15:dlblFieldTable>
                    <c15:dlblFTEntry>
                      <c15:txfldGUID>{6FB0C8EE-F08D-47DE-A767-E5EC5020BEE8}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BE5-4AB2-93A4-E582115CA02B}"/>
                </c:ext>
                <c:ext xmlns:c15="http://schemas.microsoft.com/office/drawing/2012/chart" uri="{CE6537A1-D6FC-4f65-9D91-7224C49458BB}">
                  <c15:dlblFieldTable>
                    <c15:dlblFTEntry>
                      <c15:txfldGUID>{4E233B32-9D84-4F35-88CA-A5F0810B324A}</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BE5-4AB2-93A4-E582115CA02B}"/>
                </c:ext>
                <c:ext xmlns:c15="http://schemas.microsoft.com/office/drawing/2012/chart" uri="{CE6537A1-D6FC-4f65-9D91-7224C49458BB}">
                  <c15:dlblFieldTable>
                    <c15:dlblFTEntry>
                      <c15:txfldGUID>{FC2EAEF7-672C-4B19-A6BA-1AC53F9D230F}</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BE5-4AB2-93A4-E582115CA02B}"/>
                </c:ext>
                <c:ext xmlns:c15="http://schemas.microsoft.com/office/drawing/2012/chart" uri="{CE6537A1-D6FC-4f65-9D91-7224C49458BB}">
                  <c15:dlblFieldTable>
                    <c15:dlblFTEntry>
                      <c15:txfldGUID>{51CCAA02-3FEA-4686-A408-C3C9A40150B2}</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BE5-4AB2-93A4-E582115CA02B}"/>
                </c:ext>
                <c:ext xmlns:c15="http://schemas.microsoft.com/office/drawing/2012/chart" uri="{CE6537A1-D6FC-4f65-9D91-7224C49458BB}">
                  <c15:dlblFieldTable>
                    <c15:dlblFTEntry>
                      <c15:txfldGUID>{ED4A528C-2E4F-4725-A780-9FF515890ABF}</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xmlns:c16r2="http://schemas.microsoft.com/office/drawing/2015/06/chart">
            <c:ext xmlns:c16="http://schemas.microsoft.com/office/drawing/2014/chart" uri="{C3380CC4-5D6E-409C-BE32-E72D297353CC}">
              <c16:uniqueId val="{00000013-CBE5-4AB2-93A4-E582115CA02B}"/>
            </c:ext>
          </c:extLst>
        </c:ser>
        <c:dLbls>
          <c:showLegendKey val="0"/>
          <c:showVal val="1"/>
          <c:showCatName val="0"/>
          <c:showSerName val="0"/>
          <c:showPercent val="0"/>
          <c:showBubbleSize val="0"/>
        </c:dLbls>
        <c:axId val="383325384"/>
        <c:axId val="383324208"/>
      </c:scatterChart>
      <c:valAx>
        <c:axId val="383325384"/>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3324208"/>
        <c:crosses val="autoZero"/>
        <c:crossBetween val="midCat"/>
      </c:valAx>
      <c:valAx>
        <c:axId val="383324208"/>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83325384"/>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6E4-4881-A732-623C0DA28A51}"/>
                </c:ext>
                <c:ext xmlns:c15="http://schemas.microsoft.com/office/drawing/2012/chart" uri="{CE6537A1-D6FC-4f65-9D91-7224C49458BB}">
                  <c15:dlblFieldTable>
                    <c15:dlblFTEntry>
                      <c15:txfldGUID>{E9EB0FF5-0F32-4C4D-B742-3F1F6E2675AC}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6E4-4881-A732-623C0DA28A51}"/>
                </c:ext>
                <c:ext xmlns:c15="http://schemas.microsoft.com/office/drawing/2012/chart" uri="{CE6537A1-D6FC-4f65-9D91-7224C49458BB}">
                  <c15:dlblFieldTable>
                    <c15:dlblFTEntry>
                      <c15:txfldGUID>{9F53E5B1-0A69-467E-B6FF-627CF702FB1F}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6E4-4881-A732-623C0DA28A51}"/>
                </c:ext>
                <c:ext xmlns:c15="http://schemas.microsoft.com/office/drawing/2012/chart" uri="{CE6537A1-D6FC-4f65-9D91-7224C49458BB}">
                  <c15:dlblFieldTable>
                    <c15:dlblFTEntry>
                      <c15:txfldGUID>{D455844D-6E51-4EFF-B687-75DE396AC255}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6E4-4881-A732-623C0DA28A51}"/>
                </c:ext>
                <c:ext xmlns:c15="http://schemas.microsoft.com/office/drawing/2012/chart" uri="{CE6537A1-D6FC-4f65-9D91-7224C49458BB}">
                  <c15:dlblFieldTable>
                    <c15:dlblFTEntry>
                      <c15:txfldGUID>{9370DB06-0CA1-4F4A-A4E8-0CDC6237B644}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6E4-4881-A732-623C0DA28A51}"/>
                </c:ext>
                <c:ext xmlns:c15="http://schemas.microsoft.com/office/drawing/2012/chart" uri="{CE6537A1-D6FC-4f65-9D91-7224C49458BB}">
                  <c15:dlblFieldTable>
                    <c15:dlblFTEntry>
                      <c15:txfldGUID>{8F253243-93B3-426F-A904-FEBCF18B01AB}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6E4-4881-A732-623C0DA28A51}"/>
                </c:ext>
                <c:ext xmlns:c15="http://schemas.microsoft.com/office/drawing/2012/chart" uri="{CE6537A1-D6FC-4f65-9D91-7224C49458BB}">
                  <c15:dlblFieldTable>
                    <c15:dlblFTEntry>
                      <c15:txfldGUID>{FECBBCBF-677D-43AC-A67D-96344DA68449}</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6E4-4881-A732-623C0DA28A51}"/>
                </c:ext>
                <c:ext xmlns:c15="http://schemas.microsoft.com/office/drawing/2012/chart" uri="{CE6537A1-D6FC-4f65-9D91-7224C49458BB}">
                  <c15:dlblFieldTable>
                    <c15:dlblFTEntry>
                      <c15:txfldGUID>{21D81BA2-1680-4FE6-9A3F-75F283B2642C}</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6E4-4881-A732-623C0DA28A51}"/>
                </c:ext>
                <c:ext xmlns:c15="http://schemas.microsoft.com/office/drawing/2012/chart" uri="{CE6537A1-D6FC-4f65-9D91-7224C49458BB}">
                  <c15:dlblFieldTable>
                    <c15:dlblFTEntry>
                      <c15:txfldGUID>{50FEC9A5-7D9B-4F56-B49B-7AFA1E18049A}</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6E4-4881-A732-623C0DA28A51}"/>
                </c:ext>
                <c:ext xmlns:c15="http://schemas.microsoft.com/office/drawing/2012/chart" uri="{CE6537A1-D6FC-4f65-9D91-7224C49458BB}">
                  <c15:dlblFieldTable>
                    <c15:dlblFTEntry>
                      <c15:txfldGUID>{FEB27C5E-B8D3-42AB-8566-9719512CC89B}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c:v>
                </c:pt>
                <c:pt idx="16">
                  <c:v>8.4</c:v>
                </c:pt>
                <c:pt idx="24">
                  <c:v>8.3000000000000007</c:v>
                </c:pt>
                <c:pt idx="32">
                  <c:v>7.7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6E4-4881-A732-623C0DA28A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4.349592131553589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6E4-4881-A732-623C0DA28A51}"/>
                </c:ext>
                <c:ext xmlns:c15="http://schemas.microsoft.com/office/drawing/2012/chart" uri="{CE6537A1-D6FC-4f65-9D91-7224C49458BB}">
                  <c15:dlblFieldTable>
                    <c15:dlblFTEntry>
                      <c15:txfldGUID>{E359F1B9-9383-475C-AB99-CE535B13A396}</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6E4-4881-A732-623C0DA28A51}"/>
                </c:ext>
                <c:ext xmlns:c15="http://schemas.microsoft.com/office/drawing/2012/chart" uri="{CE6537A1-D6FC-4f65-9D91-7224C49458BB}">
                  <c15:dlblFieldTable>
                    <c15:dlblFTEntry>
                      <c15:txfldGUID>{FADA39DF-1B31-49AA-BCA1-01DCBC1BA531}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6E4-4881-A732-623C0DA28A51}"/>
                </c:ext>
                <c:ext xmlns:c15="http://schemas.microsoft.com/office/drawing/2012/chart" uri="{CE6537A1-D6FC-4f65-9D91-7224C49458BB}">
                  <c15:dlblFieldTable>
                    <c15:dlblFTEntry>
                      <c15:txfldGUID>{3840AA79-347F-4FA3-AF13-DBEB29FE0D9D}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6E4-4881-A732-623C0DA28A51}"/>
                </c:ext>
                <c:ext xmlns:c15="http://schemas.microsoft.com/office/drawing/2012/chart" uri="{CE6537A1-D6FC-4f65-9D91-7224C49458BB}">
                  <c15:dlblFieldTable>
                    <c15:dlblFTEntry>
                      <c15:txfldGUID>{FC294B68-F058-4B8C-A34A-60E6F1BB4AF3}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6E4-4881-A732-623C0DA28A51}"/>
                </c:ext>
                <c:ext xmlns:c15="http://schemas.microsoft.com/office/drawing/2012/chart" uri="{CE6537A1-D6FC-4f65-9D91-7224C49458BB}">
                  <c15:dlblFieldTable>
                    <c15:dlblFTEntry>
                      <c15:txfldGUID>{7A2C05C1-57EF-44E1-9126-91FEB7F6B647}</c15:txfldGUID>
                      <c15:f>#REF!</c15:f>
                      <c15:dlblFieldTableCache>
                        <c:ptCount val="1"/>
                        <c:pt idx="0">
                          <c:v>#REF!</c:v>
                        </c:pt>
                      </c15:dlblFieldTableCache>
                    </c15:dlblFTEntry>
                  </c15:dlblFieldTable>
                  <c15:showDataLabelsRange val="0"/>
                </c:ext>
              </c:extLst>
            </c:dLbl>
            <c:dLbl>
              <c:idx val="8"/>
              <c:layout>
                <c:manualLayout>
                  <c:x val="-1.8235628084250059E-2"/>
                  <c:y val="-8.13373728600520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6E4-4881-A732-623C0DA28A51}"/>
                </c:ext>
                <c:ext xmlns:c15="http://schemas.microsoft.com/office/drawing/2012/chart" uri="{CE6537A1-D6FC-4f65-9D91-7224C49458BB}">
                  <c15:dlblFieldTable>
                    <c15:dlblFTEntry>
                      <c15:txfldGUID>{B42D5250-4C4B-42D1-88C5-4BA940448FE0}</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6E4-4881-A732-623C0DA28A51}"/>
                </c:ext>
                <c:ext xmlns:c15="http://schemas.microsoft.com/office/drawing/2012/chart" uri="{CE6537A1-D6FC-4f65-9D91-7224C49458BB}">
                  <c15:dlblFieldTable>
                    <c15:dlblFTEntry>
                      <c15:txfldGUID>{588DB23C-AA2F-4211-9360-3D5DBE2F54BC}</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6E4-4881-A732-623C0DA28A51}"/>
                </c:ext>
                <c:ext xmlns:c15="http://schemas.microsoft.com/office/drawing/2012/chart" uri="{CE6537A1-D6FC-4f65-9D91-7224C49458BB}">
                  <c15:dlblFieldTable>
                    <c15:dlblFTEntry>
                      <c15:txfldGUID>{740F373B-01A5-47EB-AB1C-EF3BB1B72BF3}</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6E4-4881-A732-623C0DA28A51}"/>
                </c:ext>
                <c:ext xmlns:c15="http://schemas.microsoft.com/office/drawing/2012/chart" uri="{CE6537A1-D6FC-4f65-9D91-7224C49458BB}">
                  <c15:dlblFieldTable>
                    <c15:dlblFTEntry>
                      <c15:txfldGUID>{E188FAD3-D247-45C7-AA16-312F538D6E7B}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xmlns:c16r2="http://schemas.microsoft.com/office/drawing/2015/06/chart">
            <c:ext xmlns:c16="http://schemas.microsoft.com/office/drawing/2014/chart" uri="{C3380CC4-5D6E-409C-BE32-E72D297353CC}">
              <c16:uniqueId val="{00000013-B6E4-4881-A732-623C0DA28A51}"/>
            </c:ext>
          </c:extLst>
        </c:ser>
        <c:dLbls>
          <c:showLegendKey val="0"/>
          <c:showVal val="1"/>
          <c:showCatName val="0"/>
          <c:showSerName val="0"/>
          <c:showPercent val="0"/>
          <c:showBubbleSize val="0"/>
        </c:dLbls>
        <c:axId val="383331264"/>
        <c:axId val="383324992"/>
      </c:scatterChart>
      <c:valAx>
        <c:axId val="383331264"/>
        <c:scaling>
          <c:orientation val="maxMin"/>
          <c:max val="8"/>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3324992"/>
        <c:crosses val="autoZero"/>
        <c:crossBetween val="midCat"/>
      </c:valAx>
      <c:valAx>
        <c:axId val="383324992"/>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8333126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鳥取県伯耆町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歳出においては</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、既借入分の元金据置期間が終了した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ことにより元金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償還が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始まり、元利償還金が微増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また、歳入においては、借入の際に合併特例事業債や過疎対策事業債</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をはじめとする</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交付税措置のある</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財政的に有利な</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地方債を積極的に活用した</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、算入公債費等が</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増額</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鳥取県伯耆町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a:t>
          </a:r>
          <a:r>
            <a:rPr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普通建設事業の減少</a:t>
          </a:r>
          <a:r>
            <a:rPr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に伴う</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地方債借入額</a:t>
          </a:r>
          <a:r>
            <a:rPr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・現在高の減少と、職員数の減少による退職手当負担見込額の減少</a:t>
          </a:r>
          <a:r>
            <a:rPr kumimoji="1"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の結果、将来負担額が減少した。（対前年度比</a:t>
          </a:r>
          <a:r>
            <a:rPr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614</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充当可能財源等</a:t>
          </a:r>
          <a:r>
            <a:rPr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償還額が高額だった地方債借入の償還が完了したことにより地方債元利償還金が減り、それに伴い交付税に算入される公債費も減少したため、基準財政需要額算入見込額が減（対前年度比</a:t>
          </a:r>
          <a:r>
            <a:rPr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381</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百万円減）となった。その結果、充当可能財源等も減少（対前年度比</a:t>
          </a:r>
          <a:r>
            <a:rPr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319</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結果</a:t>
          </a:r>
          <a:r>
            <a:rPr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将来負担額、充当可能財源等とも減少したため将来負担比率算定時の分子となる部分が減少し、その結果、将来負担比率は▲</a:t>
          </a:r>
          <a:r>
            <a:rPr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49.9</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％（比率なし・対前年度比▲</a:t>
          </a:r>
          <a:r>
            <a:rPr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4.5</a:t>
          </a:r>
          <a:r>
            <a:rPr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鳥取県伯耆町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普通会計に属する基金は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あり、その全体の令和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基金のうち残高が増となったのは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基金、残高が減となったのは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基金には増減がなかった。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残高が増となった理由としては、</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・決算状況を考慮して取り崩すのをやめたが、後年度負担に備えて積み立ては実施した（財政調整基金、減債基金、公共施設等整備基金）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・目標額まで積み立てる特定目的基金である（丸山地区専用水道事業基金）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300">
            <a:effectLst/>
            <a:latin typeface="ＭＳ Ｐゴシック" panose="020B0600070205080204" pitchFamily="50" charset="-128"/>
            <a:ea typeface="ＭＳ Ｐゴシック" panose="020B0600070205080204" pitchFamily="50" charset="-128"/>
          </a:endParaRPr>
        </a:p>
        <a:p>
          <a:endParaRPr lang="en-US"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今後も、本町の標準財政規模と照らし合わせて過不足のない残高を維持できるような財政運営に取り組む。</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・伯耆町</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豊かなふるさと創造基金 </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伯耆町における豊かなふるさとづくりを推進する。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森林整備基金 ： 伯耆町における森林整備、人材育成、担い手の確保、木材利用の啓発等及びそれらを促進する。（令和元年度創設）</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 ： 基金利子を</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1,850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千円）積み立てた一方で、決算状況を考慮して取り崩すのをやめたため</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1,850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千円）の増加となった。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農業集落排水事業推進基金 ： 基金利子を</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千円）積み立てた一方で、農業集落排水施設の修繕に</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充当したため、基金残高は増減がなかった。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今後も、本町の標準財政規模と照らし合わせて過不足のない残高を維持できるような財政運営に取り組む。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決算状況を考慮して取り崩すのをやめたが、後年度負担に備えて積み立ては実施した。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今後も、本町の標準財政規模と照らし合わせて過不足のない残高を維持できるような財政運営に取り組む。</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決算状況を考慮して取り崩すのをやめたが、後年度負担に備えて積み立ては実施した。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今後も、本町の標準財政規模と照らし合わせて過不足のない残高を維持できるような財政運営に取り組む。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10,774
10,725
139.44
9,018,161
8,594,046
410,303
5,108,931
5,838,573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800" b="0" i="0" baseline="0">
              <a:solidFill>
                <a:sysClr val="windowText" lastClr="000000"/>
              </a:solidFill>
              <a:effectLst/>
              <a:latin typeface="+mn-lt"/>
              <a:ea typeface="+mn-ea"/>
              <a:cs typeface="+mn-cs"/>
            </a:rPr>
            <a:t>　本町では、平成２７年度に策定した公共施設等総合管理計画において、公共施設等の延べ床面積を１０％削減するという目標を掲げ、それに基づき、廃校した小学校に町立公民館を移転するなどの施設の有効活用や、使用を中止した施設の除却などを進めている。</a:t>
          </a:r>
          <a:endParaRPr lang="ja-JP" altLang="ja-JP" sz="800">
            <a:solidFill>
              <a:sysClr val="windowText" lastClr="000000"/>
            </a:solidFill>
            <a:effectLst/>
          </a:endParaRPr>
        </a:p>
        <a:p>
          <a:r>
            <a:rPr lang="ja-JP" altLang="ja-JP" sz="800" b="0" i="0" baseline="0">
              <a:solidFill>
                <a:sysClr val="windowText" lastClr="000000"/>
              </a:solidFill>
              <a:effectLst/>
              <a:latin typeface="+mn-lt"/>
              <a:ea typeface="+mn-ea"/>
              <a:cs typeface="+mn-cs"/>
            </a:rPr>
            <a:t>　令和</a:t>
          </a:r>
          <a:r>
            <a:rPr lang="ja-JP" altLang="en-US" sz="800" b="0" i="0" baseline="0">
              <a:solidFill>
                <a:sysClr val="windowText" lastClr="000000"/>
              </a:solidFill>
              <a:effectLst/>
              <a:latin typeface="+mn-lt"/>
              <a:ea typeface="+mn-ea"/>
              <a:cs typeface="+mn-cs"/>
            </a:rPr>
            <a:t>２</a:t>
          </a:r>
          <a:r>
            <a:rPr lang="ja-JP" altLang="ja-JP" sz="800" b="0" i="0" baseline="0">
              <a:solidFill>
                <a:sysClr val="windowText" lastClr="000000"/>
              </a:solidFill>
              <a:effectLst/>
              <a:latin typeface="+mn-lt"/>
              <a:ea typeface="+mn-ea"/>
              <a:cs typeface="+mn-cs"/>
            </a:rPr>
            <a:t>年度は</a:t>
          </a:r>
          <a:r>
            <a:rPr lang="ja-JP" altLang="en-US" sz="800" b="0" i="0" baseline="0">
              <a:solidFill>
                <a:sysClr val="windowText" lastClr="000000"/>
              </a:solidFill>
              <a:effectLst/>
              <a:latin typeface="+mn-lt"/>
              <a:ea typeface="+mn-ea"/>
              <a:cs typeface="+mn-cs"/>
            </a:rPr>
            <a:t>社会福祉施設、保育所</a:t>
          </a:r>
          <a:r>
            <a:rPr lang="ja-JP" altLang="ja-JP" sz="800" b="0" i="0" baseline="0">
              <a:solidFill>
                <a:sysClr val="windowText" lastClr="000000"/>
              </a:solidFill>
              <a:effectLst/>
              <a:latin typeface="+mn-lt"/>
              <a:ea typeface="+mn-ea"/>
              <a:cs typeface="+mn-cs"/>
            </a:rPr>
            <a:t>、小学校（</a:t>
          </a:r>
          <a:r>
            <a:rPr lang="ja-JP" altLang="en-US" sz="800" b="0" i="0" baseline="0">
              <a:solidFill>
                <a:sysClr val="windowText" lastClr="000000"/>
              </a:solidFill>
              <a:effectLst/>
              <a:latin typeface="+mn-lt"/>
              <a:ea typeface="+mn-ea"/>
              <a:cs typeface="+mn-cs"/>
            </a:rPr>
            <a:t>２</a:t>
          </a:r>
          <a:r>
            <a:rPr lang="ja-JP" altLang="ja-JP" sz="800" b="0" i="0" baseline="0">
              <a:solidFill>
                <a:sysClr val="windowText" lastClr="000000"/>
              </a:solidFill>
              <a:effectLst/>
              <a:latin typeface="+mn-lt"/>
              <a:ea typeface="+mn-ea"/>
              <a:cs typeface="+mn-cs"/>
            </a:rPr>
            <a:t>校）の長寿命化工事や修繕</a:t>
          </a:r>
          <a:r>
            <a:rPr lang="ja-JP" altLang="en-US" sz="800" b="0" i="0" baseline="0">
              <a:solidFill>
                <a:sysClr val="windowText" lastClr="000000"/>
              </a:solidFill>
              <a:effectLst/>
              <a:latin typeface="+mn-lt"/>
              <a:ea typeface="+mn-ea"/>
              <a:cs typeface="+mn-cs"/>
            </a:rPr>
            <a:t>、旧寄宿舎施設の複合化</a:t>
          </a:r>
          <a:r>
            <a:rPr lang="ja-JP" altLang="ja-JP" sz="800" b="0" i="0" baseline="0">
              <a:solidFill>
                <a:sysClr val="windowText" lastClr="000000"/>
              </a:solidFill>
              <a:effectLst/>
              <a:latin typeface="+mn-lt"/>
              <a:ea typeface="+mn-ea"/>
              <a:cs typeface="+mn-cs"/>
            </a:rPr>
            <a:t>を実施したため、有形固定資産減価償却率の上昇は最小限に抑えることができた。</a:t>
          </a:r>
          <a:endParaRPr lang="ja-JP" altLang="ja-JP" sz="800">
            <a:solidFill>
              <a:sysClr val="windowText" lastClr="000000"/>
            </a:solidFill>
            <a:effectLst/>
          </a:endParaRPr>
        </a:p>
        <a:p>
          <a:r>
            <a:rPr lang="ja-JP" altLang="ja-JP" sz="800" b="0" i="0" baseline="0">
              <a:solidFill>
                <a:sysClr val="windowText" lastClr="000000"/>
              </a:solidFill>
              <a:effectLst/>
              <a:latin typeface="+mn-lt"/>
              <a:ea typeface="+mn-ea"/>
              <a:cs typeface="+mn-cs"/>
            </a:rPr>
            <a:t>　ただ、その他の施設においては老朽化が進んだものもあるため、施設統廃合や長寿命化工事などの計画的な実施が必要と考える。</a:t>
          </a:r>
          <a:endParaRPr lang="ja-JP" altLang="ja-JP" sz="80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9" name="直線コネクタ 78"/>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80"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81" name="直線コネクタ 80"/>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82"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83" name="直線コネクタ 82"/>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84" name="有形固定資産減価償却率平均値テキスト"/>
        <xdr:cNvSpPr txBox="1"/>
      </xdr:nvSpPr>
      <xdr:spPr>
        <a:xfrm>
          <a:off x="4813300" y="601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5" name="フローチャート: 判断 84"/>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6" name="フローチャート: 判断 85"/>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87" name="フローチャート: 判断 86"/>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88" name="フローチャート: 判断 87"/>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89" name="フローチャート: 判断 88"/>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27622</xdr:rowOff>
    </xdr:from>
    <xdr:to>
      <xdr:col>23</xdr:col>
      <xdr:colOff>136525</xdr:colOff>
      <xdr:row>29</xdr:row>
      <xdr:rowOff>129222</xdr:rowOff>
    </xdr:to>
    <xdr:sp macro="" textlink="">
      <xdr:nvSpPr>
        <xdr:cNvPr id="95" name="楕円 94"/>
        <xdr:cNvSpPr/>
      </xdr:nvSpPr>
      <xdr:spPr>
        <a:xfrm>
          <a:off x="4711700" y="577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50499</xdr:rowOff>
    </xdr:from>
    <xdr:ext cx="405111" cy="259045"/>
    <xdr:sp macro="" textlink="">
      <xdr:nvSpPr>
        <xdr:cNvPr id="96" name="有形固定資産減価償却率該当値テキスト"/>
        <xdr:cNvSpPr txBox="1"/>
      </xdr:nvSpPr>
      <xdr:spPr>
        <a:xfrm>
          <a:off x="4813300" y="562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158591</xdr:rowOff>
    </xdr:from>
    <xdr:to>
      <xdr:col>19</xdr:col>
      <xdr:colOff>187325</xdr:colOff>
      <xdr:row>29</xdr:row>
      <xdr:rowOff>88741</xdr:rowOff>
    </xdr:to>
    <xdr:sp macro="" textlink="">
      <xdr:nvSpPr>
        <xdr:cNvPr id="97" name="楕円 96"/>
        <xdr:cNvSpPr/>
      </xdr:nvSpPr>
      <xdr:spPr>
        <a:xfrm>
          <a:off x="4000500" y="573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37941</xdr:rowOff>
    </xdr:from>
    <xdr:to>
      <xdr:col>23</xdr:col>
      <xdr:colOff>85725</xdr:colOff>
      <xdr:row>29</xdr:row>
      <xdr:rowOff>78422</xdr:rowOff>
    </xdr:to>
    <xdr:cxnSp macro="">
      <xdr:nvCxnSpPr>
        <xdr:cNvPr id="98" name="直線コネクタ 97"/>
        <xdr:cNvCxnSpPr/>
      </xdr:nvCxnSpPr>
      <xdr:spPr>
        <a:xfrm>
          <a:off x="4051300" y="5781516"/>
          <a:ext cx="7112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104616</xdr:rowOff>
    </xdr:from>
    <xdr:to>
      <xdr:col>15</xdr:col>
      <xdr:colOff>187325</xdr:colOff>
      <xdr:row>29</xdr:row>
      <xdr:rowOff>34766</xdr:rowOff>
    </xdr:to>
    <xdr:sp macro="" textlink="">
      <xdr:nvSpPr>
        <xdr:cNvPr id="99" name="楕円 98"/>
        <xdr:cNvSpPr/>
      </xdr:nvSpPr>
      <xdr:spPr>
        <a:xfrm>
          <a:off x="3238500" y="567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155416</xdr:rowOff>
    </xdr:from>
    <xdr:to>
      <xdr:col>19</xdr:col>
      <xdr:colOff>136525</xdr:colOff>
      <xdr:row>29</xdr:row>
      <xdr:rowOff>37941</xdr:rowOff>
    </xdr:to>
    <xdr:cxnSp macro="">
      <xdr:nvCxnSpPr>
        <xdr:cNvPr id="100" name="直線コネクタ 99"/>
        <xdr:cNvCxnSpPr/>
      </xdr:nvCxnSpPr>
      <xdr:spPr>
        <a:xfrm>
          <a:off x="3289300" y="5727541"/>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81597</xdr:rowOff>
    </xdr:from>
    <xdr:to>
      <xdr:col>11</xdr:col>
      <xdr:colOff>187325</xdr:colOff>
      <xdr:row>30</xdr:row>
      <xdr:rowOff>11747</xdr:rowOff>
    </xdr:to>
    <xdr:sp macro="" textlink="">
      <xdr:nvSpPr>
        <xdr:cNvPr id="101" name="楕円 100"/>
        <xdr:cNvSpPr/>
      </xdr:nvSpPr>
      <xdr:spPr>
        <a:xfrm>
          <a:off x="2476500" y="58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155416</xdr:rowOff>
    </xdr:from>
    <xdr:to>
      <xdr:col>15</xdr:col>
      <xdr:colOff>136525</xdr:colOff>
      <xdr:row>29</xdr:row>
      <xdr:rowOff>132397</xdr:rowOff>
    </xdr:to>
    <xdr:cxnSp macro="">
      <xdr:nvCxnSpPr>
        <xdr:cNvPr id="102" name="直線コネクタ 101"/>
        <xdr:cNvCxnSpPr/>
      </xdr:nvCxnSpPr>
      <xdr:spPr>
        <a:xfrm flipV="1">
          <a:off x="2527300" y="5727541"/>
          <a:ext cx="762000" cy="14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26353</xdr:rowOff>
    </xdr:from>
    <xdr:to>
      <xdr:col>7</xdr:col>
      <xdr:colOff>187325</xdr:colOff>
      <xdr:row>28</xdr:row>
      <xdr:rowOff>127953</xdr:rowOff>
    </xdr:to>
    <xdr:sp macro="" textlink="">
      <xdr:nvSpPr>
        <xdr:cNvPr id="103" name="楕円 102"/>
        <xdr:cNvSpPr/>
      </xdr:nvSpPr>
      <xdr:spPr>
        <a:xfrm>
          <a:off x="1714500" y="55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77153</xdr:rowOff>
    </xdr:from>
    <xdr:to>
      <xdr:col>11</xdr:col>
      <xdr:colOff>136525</xdr:colOff>
      <xdr:row>29</xdr:row>
      <xdr:rowOff>132397</xdr:rowOff>
    </xdr:to>
    <xdr:cxnSp macro="">
      <xdr:nvCxnSpPr>
        <xdr:cNvPr id="104" name="直線コネクタ 103"/>
        <xdr:cNvCxnSpPr/>
      </xdr:nvCxnSpPr>
      <xdr:spPr>
        <a:xfrm>
          <a:off x="1765300" y="5649278"/>
          <a:ext cx="762000" cy="22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14940</xdr:rowOff>
    </xdr:from>
    <xdr:ext cx="405111" cy="259045"/>
    <xdr:sp macro="" textlink="">
      <xdr:nvSpPr>
        <xdr:cNvPr id="105" name="n_1aveValue有形固定資産減価償却率"/>
        <xdr:cNvSpPr txBox="1"/>
      </xdr:nvSpPr>
      <xdr:spPr>
        <a:xfrm>
          <a:off x="38360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156703</xdr:rowOff>
    </xdr:from>
    <xdr:ext cx="405111" cy="259045"/>
    <xdr:sp macro="" textlink="">
      <xdr:nvSpPr>
        <xdr:cNvPr id="106" name="n_2aveValue有形固定資産減価償却率"/>
        <xdr:cNvSpPr txBox="1"/>
      </xdr:nvSpPr>
      <xdr:spPr>
        <a:xfrm>
          <a:off x="3086744" y="607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140511</xdr:rowOff>
    </xdr:from>
    <xdr:ext cx="405111" cy="259045"/>
    <xdr:sp macro="" textlink="">
      <xdr:nvSpPr>
        <xdr:cNvPr id="107" name="n_3aveValue有形固定資産減価償却率"/>
        <xdr:cNvSpPr txBox="1"/>
      </xdr:nvSpPr>
      <xdr:spPr>
        <a:xfrm>
          <a:off x="2324744" y="6055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123048</xdr:rowOff>
    </xdr:from>
    <xdr:ext cx="405111" cy="259045"/>
    <xdr:sp macro="" textlink="">
      <xdr:nvSpPr>
        <xdr:cNvPr id="108" name="n_4aveValue有形固定資産減価償却率"/>
        <xdr:cNvSpPr txBox="1"/>
      </xdr:nvSpPr>
      <xdr:spPr>
        <a:xfrm>
          <a:off x="1562744" y="586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105268</xdr:rowOff>
    </xdr:from>
    <xdr:ext cx="405111" cy="259045"/>
    <xdr:sp macro="" textlink="">
      <xdr:nvSpPr>
        <xdr:cNvPr id="109" name="n_1mainValue有形固定資産減価償却率"/>
        <xdr:cNvSpPr txBox="1"/>
      </xdr:nvSpPr>
      <xdr:spPr>
        <a:xfrm>
          <a:off x="3836044" y="5505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51293</xdr:rowOff>
    </xdr:from>
    <xdr:ext cx="405111" cy="259045"/>
    <xdr:sp macro="" textlink="">
      <xdr:nvSpPr>
        <xdr:cNvPr id="110" name="n_2mainValue有形固定資産減価償却率"/>
        <xdr:cNvSpPr txBox="1"/>
      </xdr:nvSpPr>
      <xdr:spPr>
        <a:xfrm>
          <a:off x="3086744" y="5451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28274</xdr:rowOff>
    </xdr:from>
    <xdr:ext cx="405111" cy="259045"/>
    <xdr:sp macro="" textlink="">
      <xdr:nvSpPr>
        <xdr:cNvPr id="111" name="n_3mainValue有形固定資産減価償却率"/>
        <xdr:cNvSpPr txBox="1"/>
      </xdr:nvSpPr>
      <xdr:spPr>
        <a:xfrm>
          <a:off x="2324744" y="560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144480</xdr:rowOff>
    </xdr:from>
    <xdr:ext cx="405111" cy="259045"/>
    <xdr:sp macro="" textlink="">
      <xdr:nvSpPr>
        <xdr:cNvPr id="112" name="n_4mainValue有形固定資産減価償却率"/>
        <xdr:cNvSpPr txBox="1"/>
      </xdr:nvSpPr>
      <xdr:spPr>
        <a:xfrm>
          <a:off x="1562744" y="537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ysClr val="windowText" lastClr="000000"/>
              </a:solidFill>
              <a:effectLst/>
              <a:latin typeface="+mn-lt"/>
              <a:ea typeface="+mn-ea"/>
              <a:cs typeface="+mn-cs"/>
            </a:rPr>
            <a:t>　公共施設の長寿命化工事</a:t>
          </a:r>
          <a:r>
            <a:rPr kumimoji="1" lang="ja-JP" altLang="en-US" sz="800">
              <a:solidFill>
                <a:sysClr val="windowText" lastClr="000000"/>
              </a:solidFill>
              <a:effectLst/>
              <a:latin typeface="+mn-lt"/>
              <a:ea typeface="+mn-ea"/>
              <a:cs typeface="+mn-cs"/>
            </a:rPr>
            <a:t>をはじめとする</a:t>
          </a:r>
          <a:r>
            <a:rPr kumimoji="1" lang="ja-JP" altLang="ja-JP" sz="800">
              <a:solidFill>
                <a:sysClr val="windowText" lastClr="000000"/>
              </a:solidFill>
              <a:effectLst/>
              <a:latin typeface="+mn-lt"/>
              <a:ea typeface="+mn-ea"/>
              <a:cs typeface="+mn-cs"/>
            </a:rPr>
            <a:t>普通建設事業</a:t>
          </a:r>
          <a:r>
            <a:rPr kumimoji="1" lang="ja-JP" altLang="en-US" sz="800">
              <a:solidFill>
                <a:sysClr val="windowText" lastClr="000000"/>
              </a:solidFill>
              <a:effectLst/>
              <a:latin typeface="+mn-lt"/>
              <a:ea typeface="+mn-ea"/>
              <a:cs typeface="+mn-cs"/>
            </a:rPr>
            <a:t>がピークを過ぎ</a:t>
          </a:r>
          <a:r>
            <a:rPr kumimoji="1" lang="ja-JP" altLang="ja-JP" sz="800">
              <a:solidFill>
                <a:sysClr val="windowText" lastClr="000000"/>
              </a:solidFill>
              <a:effectLst/>
              <a:latin typeface="+mn-lt"/>
              <a:ea typeface="+mn-ea"/>
              <a:cs typeface="+mn-cs"/>
            </a:rPr>
            <a:t>、その財源である地方債借入額・現在高が減少した</a:t>
          </a:r>
          <a:r>
            <a:rPr kumimoji="1" lang="ja-JP" altLang="en-US" sz="800">
              <a:solidFill>
                <a:sysClr val="windowText" lastClr="000000"/>
              </a:solidFill>
              <a:effectLst/>
              <a:latin typeface="+mn-lt"/>
              <a:ea typeface="+mn-ea"/>
              <a:cs typeface="+mn-cs"/>
            </a:rPr>
            <a:t>ことや、職員数の減に伴い退職手当負担見込額が減少したことにより、</a:t>
          </a:r>
          <a:r>
            <a:rPr kumimoji="1" lang="ja-JP" altLang="ja-JP" sz="800">
              <a:solidFill>
                <a:sysClr val="windowText" lastClr="000000"/>
              </a:solidFill>
              <a:effectLst/>
              <a:latin typeface="+mn-lt"/>
              <a:ea typeface="+mn-ea"/>
              <a:cs typeface="+mn-cs"/>
            </a:rPr>
            <a:t>比率算定の分子部分を構成する「将来負担額」が減少となった。</a:t>
          </a:r>
          <a:endParaRPr lang="ja-JP" altLang="ja-JP" sz="800">
            <a:solidFill>
              <a:sysClr val="windowText" lastClr="000000"/>
            </a:solidFill>
            <a:effectLst/>
          </a:endParaRPr>
        </a:p>
        <a:p>
          <a:r>
            <a:rPr kumimoji="1" lang="ja-JP" altLang="ja-JP" sz="800">
              <a:solidFill>
                <a:sysClr val="windowText" lastClr="000000"/>
              </a:solidFill>
              <a:effectLst/>
              <a:latin typeface="+mn-lt"/>
              <a:ea typeface="+mn-ea"/>
              <a:cs typeface="+mn-cs"/>
            </a:rPr>
            <a:t>　</a:t>
          </a:r>
          <a:r>
            <a:rPr kumimoji="1" lang="ja-JP" altLang="en-US" sz="800">
              <a:solidFill>
                <a:sysClr val="windowText" lastClr="000000"/>
              </a:solidFill>
              <a:effectLst/>
              <a:latin typeface="+mn-lt"/>
              <a:ea typeface="+mn-ea"/>
              <a:cs typeface="+mn-cs"/>
            </a:rPr>
            <a:t>また、地方交付税の増加に伴い</a:t>
          </a:r>
          <a:r>
            <a:rPr kumimoji="1" lang="ja-JP" altLang="ja-JP" sz="800">
              <a:solidFill>
                <a:sysClr val="windowText" lastClr="000000"/>
              </a:solidFill>
              <a:effectLst/>
              <a:latin typeface="+mn-lt"/>
              <a:ea typeface="+mn-ea"/>
              <a:cs typeface="+mn-cs"/>
            </a:rPr>
            <a:t>「経常一般財源等（歳入）等」は</a:t>
          </a:r>
          <a:r>
            <a:rPr kumimoji="1" lang="ja-JP" altLang="en-US" sz="800">
              <a:solidFill>
                <a:sysClr val="windowText" lastClr="000000"/>
              </a:solidFill>
              <a:effectLst/>
              <a:latin typeface="+mn-lt"/>
              <a:ea typeface="+mn-ea"/>
              <a:cs typeface="+mn-cs"/>
            </a:rPr>
            <a:t>増加</a:t>
          </a:r>
          <a:r>
            <a:rPr kumimoji="1" lang="ja-JP" altLang="ja-JP" sz="800">
              <a:solidFill>
                <a:sysClr val="windowText" lastClr="000000"/>
              </a:solidFill>
              <a:effectLst/>
              <a:latin typeface="+mn-lt"/>
              <a:ea typeface="+mn-ea"/>
              <a:cs typeface="+mn-cs"/>
            </a:rPr>
            <a:t>したものの、比率算定の過程で経常一般財源等（歳入）等から控除する値である「経常経費充当財源等」</a:t>
          </a:r>
          <a:r>
            <a:rPr kumimoji="1" lang="ja-JP" altLang="en-US" sz="800">
              <a:solidFill>
                <a:sysClr val="windowText" lastClr="000000"/>
              </a:solidFill>
              <a:effectLst/>
              <a:latin typeface="+mn-lt"/>
              <a:ea typeface="+mn-ea"/>
              <a:cs typeface="+mn-cs"/>
            </a:rPr>
            <a:t>も</a:t>
          </a:r>
          <a:r>
            <a:rPr kumimoji="1" lang="ja-JP" altLang="ja-JP" sz="800">
              <a:solidFill>
                <a:sysClr val="windowText" lastClr="000000"/>
              </a:solidFill>
              <a:effectLst/>
              <a:latin typeface="+mn-lt"/>
              <a:ea typeface="+mn-ea"/>
              <a:cs typeface="+mn-cs"/>
            </a:rPr>
            <a:t>、公営企業の地方債償還の財源に充てられた繰出金等の減少により増加し、その結果、比率算定の分母となる値</a:t>
          </a:r>
          <a:r>
            <a:rPr kumimoji="1" lang="ja-JP" altLang="en-US" sz="800">
              <a:solidFill>
                <a:sysClr val="windowText" lastClr="000000"/>
              </a:solidFill>
              <a:effectLst/>
              <a:latin typeface="+mn-lt"/>
              <a:ea typeface="+mn-ea"/>
              <a:cs typeface="+mn-cs"/>
            </a:rPr>
            <a:t>は増加</a:t>
          </a:r>
          <a:r>
            <a:rPr kumimoji="1" lang="ja-JP" altLang="ja-JP" sz="800">
              <a:solidFill>
                <a:sysClr val="windowText" lastClr="000000"/>
              </a:solidFill>
              <a:effectLst/>
              <a:latin typeface="+mn-lt"/>
              <a:ea typeface="+mn-ea"/>
              <a:cs typeface="+mn-cs"/>
            </a:rPr>
            <a:t>した。</a:t>
          </a:r>
          <a:endParaRPr lang="ja-JP" altLang="ja-JP" sz="800">
            <a:solidFill>
              <a:sysClr val="windowText" lastClr="000000"/>
            </a:solidFill>
            <a:effectLst/>
          </a:endParaRPr>
        </a:p>
        <a:p>
          <a:r>
            <a:rPr kumimoji="1" lang="ja-JP" altLang="ja-JP" sz="800">
              <a:solidFill>
                <a:sysClr val="windowText" lastClr="000000"/>
              </a:solidFill>
              <a:effectLst/>
              <a:latin typeface="+mn-lt"/>
              <a:ea typeface="+mn-ea"/>
              <a:cs typeface="+mn-cs"/>
            </a:rPr>
            <a:t>　分子</a:t>
          </a:r>
          <a:r>
            <a:rPr kumimoji="1" lang="ja-JP" altLang="en-US" sz="800">
              <a:solidFill>
                <a:sysClr val="windowText" lastClr="000000"/>
              </a:solidFill>
              <a:effectLst/>
              <a:latin typeface="+mn-lt"/>
              <a:ea typeface="+mn-ea"/>
              <a:cs typeface="+mn-cs"/>
            </a:rPr>
            <a:t>が減少し</a:t>
          </a:r>
          <a:r>
            <a:rPr kumimoji="1" lang="ja-JP" altLang="ja-JP" sz="800">
              <a:solidFill>
                <a:sysClr val="windowText" lastClr="000000"/>
              </a:solidFill>
              <a:effectLst/>
              <a:latin typeface="+mn-lt"/>
              <a:ea typeface="+mn-ea"/>
              <a:cs typeface="+mn-cs"/>
            </a:rPr>
            <a:t>分母</a:t>
          </a:r>
          <a:r>
            <a:rPr kumimoji="1" lang="ja-JP" altLang="en-US" sz="800">
              <a:solidFill>
                <a:sysClr val="windowText" lastClr="000000"/>
              </a:solidFill>
              <a:effectLst/>
              <a:latin typeface="+mn-lt"/>
              <a:ea typeface="+mn-ea"/>
              <a:cs typeface="+mn-cs"/>
            </a:rPr>
            <a:t>が増加したため</a:t>
          </a:r>
          <a:r>
            <a:rPr kumimoji="1" lang="ja-JP" altLang="ja-JP" sz="800">
              <a:solidFill>
                <a:sysClr val="windowText" lastClr="000000"/>
              </a:solidFill>
              <a:effectLst/>
              <a:latin typeface="+mn-lt"/>
              <a:ea typeface="+mn-ea"/>
              <a:cs typeface="+mn-cs"/>
            </a:rPr>
            <a:t>、結果として債務償還比率は</a:t>
          </a:r>
          <a:r>
            <a:rPr kumimoji="1" lang="ja-JP" altLang="en-US" sz="800">
              <a:solidFill>
                <a:sysClr val="windowText" lastClr="000000"/>
              </a:solidFill>
              <a:effectLst/>
              <a:latin typeface="+mn-lt"/>
              <a:ea typeface="+mn-ea"/>
              <a:cs typeface="+mn-cs"/>
            </a:rPr>
            <a:t>減少</a:t>
          </a:r>
          <a:r>
            <a:rPr kumimoji="1" lang="ja-JP" altLang="ja-JP" sz="800">
              <a:solidFill>
                <a:sysClr val="windowText" lastClr="000000"/>
              </a:solidFill>
              <a:effectLst/>
              <a:latin typeface="+mn-lt"/>
              <a:ea typeface="+mn-ea"/>
              <a:cs typeface="+mn-cs"/>
            </a:rPr>
            <a:t>することとなった。</a:t>
          </a:r>
          <a:endParaRPr lang="ja-JP" altLang="ja-JP" sz="800">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9" name="直線コネクタ 12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30" name="テキスト ボックス 129"/>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31" name="直線コネクタ 13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2" name="テキスト ボックス 131"/>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3" name="直線コネクタ 13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4" name="テキスト ボックス 13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5" name="直線コネクタ 13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6" name="テキスト ボックス 135"/>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9" name="直線コネクタ 138"/>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40" name="債務償還比率最小値テキスト"/>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41" name="直線コネクタ 140"/>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2"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3" name="直線コネクタ 142"/>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44" name="債務償還比率平均値テキスト"/>
        <xdr:cNvSpPr txBox="1"/>
      </xdr:nvSpPr>
      <xdr:spPr>
        <a:xfrm>
          <a:off x="14846300" y="579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5" name="フローチャート: 判断 144"/>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46" name="フローチャート: 判断 145"/>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47" name="フローチャート: 判断 146"/>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48" name="フローチャート: 判断 147"/>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49" name="フローチャート: 判断 148"/>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34513</xdr:rowOff>
    </xdr:from>
    <xdr:to>
      <xdr:col>76</xdr:col>
      <xdr:colOff>73025</xdr:colOff>
      <xdr:row>28</xdr:row>
      <xdr:rowOff>136113</xdr:rowOff>
    </xdr:to>
    <xdr:sp macro="" textlink="">
      <xdr:nvSpPr>
        <xdr:cNvPr id="155" name="楕円 154"/>
        <xdr:cNvSpPr/>
      </xdr:nvSpPr>
      <xdr:spPr>
        <a:xfrm>
          <a:off x="14744700" y="56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57390</xdr:rowOff>
    </xdr:from>
    <xdr:ext cx="469744" cy="259045"/>
    <xdr:sp macro="" textlink="">
      <xdr:nvSpPr>
        <xdr:cNvPr id="156" name="債務償還比率該当値テキスト"/>
        <xdr:cNvSpPr txBox="1"/>
      </xdr:nvSpPr>
      <xdr:spPr>
        <a:xfrm>
          <a:off x="14846300" y="545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81148</xdr:rowOff>
    </xdr:from>
    <xdr:to>
      <xdr:col>72</xdr:col>
      <xdr:colOff>123825</xdr:colOff>
      <xdr:row>29</xdr:row>
      <xdr:rowOff>11298</xdr:rowOff>
    </xdr:to>
    <xdr:sp macro="" textlink="">
      <xdr:nvSpPr>
        <xdr:cNvPr id="157" name="楕円 156"/>
        <xdr:cNvSpPr/>
      </xdr:nvSpPr>
      <xdr:spPr>
        <a:xfrm>
          <a:off x="14033500" y="56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85313</xdr:rowOff>
    </xdr:from>
    <xdr:to>
      <xdr:col>76</xdr:col>
      <xdr:colOff>22225</xdr:colOff>
      <xdr:row>28</xdr:row>
      <xdr:rowOff>131948</xdr:rowOff>
    </xdr:to>
    <xdr:cxnSp macro="">
      <xdr:nvCxnSpPr>
        <xdr:cNvPr id="158" name="直線コネクタ 157"/>
        <xdr:cNvCxnSpPr/>
      </xdr:nvCxnSpPr>
      <xdr:spPr>
        <a:xfrm flipV="1">
          <a:off x="14084300" y="5657438"/>
          <a:ext cx="7112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60163</xdr:rowOff>
    </xdr:from>
    <xdr:to>
      <xdr:col>68</xdr:col>
      <xdr:colOff>123825</xdr:colOff>
      <xdr:row>28</xdr:row>
      <xdr:rowOff>161763</xdr:rowOff>
    </xdr:to>
    <xdr:sp macro="" textlink="">
      <xdr:nvSpPr>
        <xdr:cNvPr id="159" name="楕円 158"/>
        <xdr:cNvSpPr/>
      </xdr:nvSpPr>
      <xdr:spPr>
        <a:xfrm>
          <a:off x="13271500" y="563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110963</xdr:rowOff>
    </xdr:from>
    <xdr:to>
      <xdr:col>72</xdr:col>
      <xdr:colOff>73025</xdr:colOff>
      <xdr:row>28</xdr:row>
      <xdr:rowOff>131948</xdr:rowOff>
    </xdr:to>
    <xdr:cxnSp macro="">
      <xdr:nvCxnSpPr>
        <xdr:cNvPr id="160" name="直線コネクタ 159"/>
        <xdr:cNvCxnSpPr/>
      </xdr:nvCxnSpPr>
      <xdr:spPr>
        <a:xfrm>
          <a:off x="13322300" y="5683088"/>
          <a:ext cx="762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71562</xdr:rowOff>
    </xdr:from>
    <xdr:to>
      <xdr:col>64</xdr:col>
      <xdr:colOff>123825</xdr:colOff>
      <xdr:row>29</xdr:row>
      <xdr:rowOff>1712</xdr:rowOff>
    </xdr:to>
    <xdr:sp macro="" textlink="">
      <xdr:nvSpPr>
        <xdr:cNvPr id="161" name="楕円 160"/>
        <xdr:cNvSpPr/>
      </xdr:nvSpPr>
      <xdr:spPr>
        <a:xfrm>
          <a:off x="12509500" y="564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110963</xdr:rowOff>
    </xdr:from>
    <xdr:to>
      <xdr:col>68</xdr:col>
      <xdr:colOff>73025</xdr:colOff>
      <xdr:row>28</xdr:row>
      <xdr:rowOff>122362</xdr:rowOff>
    </xdr:to>
    <xdr:cxnSp macro="">
      <xdr:nvCxnSpPr>
        <xdr:cNvPr id="162" name="直線コネクタ 161"/>
        <xdr:cNvCxnSpPr/>
      </xdr:nvCxnSpPr>
      <xdr:spPr>
        <a:xfrm flipV="1">
          <a:off x="12560300" y="5683088"/>
          <a:ext cx="7620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72512</xdr:rowOff>
    </xdr:from>
    <xdr:to>
      <xdr:col>60</xdr:col>
      <xdr:colOff>123825</xdr:colOff>
      <xdr:row>29</xdr:row>
      <xdr:rowOff>2662</xdr:rowOff>
    </xdr:to>
    <xdr:sp macro="" textlink="">
      <xdr:nvSpPr>
        <xdr:cNvPr id="163" name="楕円 162"/>
        <xdr:cNvSpPr/>
      </xdr:nvSpPr>
      <xdr:spPr>
        <a:xfrm>
          <a:off x="11747500" y="564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122362</xdr:rowOff>
    </xdr:from>
    <xdr:to>
      <xdr:col>64</xdr:col>
      <xdr:colOff>73025</xdr:colOff>
      <xdr:row>28</xdr:row>
      <xdr:rowOff>123312</xdr:rowOff>
    </xdr:to>
    <xdr:cxnSp macro="">
      <xdr:nvCxnSpPr>
        <xdr:cNvPr id="164" name="直線コネクタ 163"/>
        <xdr:cNvCxnSpPr/>
      </xdr:nvCxnSpPr>
      <xdr:spPr>
        <a:xfrm flipV="1">
          <a:off x="11798300" y="5694487"/>
          <a:ext cx="7620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132828</xdr:rowOff>
    </xdr:from>
    <xdr:ext cx="469744" cy="259045"/>
    <xdr:sp macro="" textlink="">
      <xdr:nvSpPr>
        <xdr:cNvPr id="165" name="n_1aveValue債務償還比率"/>
        <xdr:cNvSpPr txBox="1"/>
      </xdr:nvSpPr>
      <xdr:spPr>
        <a:xfrm>
          <a:off x="13836727" y="587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80667</xdr:rowOff>
    </xdr:from>
    <xdr:ext cx="469744" cy="259045"/>
    <xdr:sp macro="" textlink="">
      <xdr:nvSpPr>
        <xdr:cNvPr id="166" name="n_2aveValue債務償還比率"/>
        <xdr:cNvSpPr txBox="1"/>
      </xdr:nvSpPr>
      <xdr:spPr>
        <a:xfrm>
          <a:off x="13087427" y="582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73672</xdr:rowOff>
    </xdr:from>
    <xdr:ext cx="469744" cy="259045"/>
    <xdr:sp macro="" textlink="">
      <xdr:nvSpPr>
        <xdr:cNvPr id="167" name="n_3aveValue債務償還比率"/>
        <xdr:cNvSpPr txBox="1"/>
      </xdr:nvSpPr>
      <xdr:spPr>
        <a:xfrm>
          <a:off x="12325427" y="581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65813</xdr:rowOff>
    </xdr:from>
    <xdr:ext cx="469744" cy="259045"/>
    <xdr:sp macro="" textlink="">
      <xdr:nvSpPr>
        <xdr:cNvPr id="168" name="n_4aveValue債務償還比率"/>
        <xdr:cNvSpPr txBox="1"/>
      </xdr:nvSpPr>
      <xdr:spPr>
        <a:xfrm>
          <a:off x="11563427" y="580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27825</xdr:rowOff>
    </xdr:from>
    <xdr:ext cx="469744" cy="259045"/>
    <xdr:sp macro="" textlink="">
      <xdr:nvSpPr>
        <xdr:cNvPr id="169" name="n_1mainValue債務償還比率"/>
        <xdr:cNvSpPr txBox="1"/>
      </xdr:nvSpPr>
      <xdr:spPr>
        <a:xfrm>
          <a:off x="13836727" y="542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6840</xdr:rowOff>
    </xdr:from>
    <xdr:ext cx="469744" cy="259045"/>
    <xdr:sp macro="" textlink="">
      <xdr:nvSpPr>
        <xdr:cNvPr id="170" name="n_2mainValue債務償還比率"/>
        <xdr:cNvSpPr txBox="1"/>
      </xdr:nvSpPr>
      <xdr:spPr>
        <a:xfrm>
          <a:off x="13087427" y="540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18239</xdr:rowOff>
    </xdr:from>
    <xdr:ext cx="469744" cy="259045"/>
    <xdr:sp macro="" textlink="">
      <xdr:nvSpPr>
        <xdr:cNvPr id="171" name="n_3mainValue債務償還比率"/>
        <xdr:cNvSpPr txBox="1"/>
      </xdr:nvSpPr>
      <xdr:spPr>
        <a:xfrm>
          <a:off x="12325427" y="541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19189</xdr:rowOff>
    </xdr:from>
    <xdr:ext cx="469744" cy="259045"/>
    <xdr:sp macro="" textlink="">
      <xdr:nvSpPr>
        <xdr:cNvPr id="172" name="n_4mainValue債務償還比率"/>
        <xdr:cNvSpPr txBox="1"/>
      </xdr:nvSpPr>
      <xdr:spPr>
        <a:xfrm>
          <a:off x="11563427" y="541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10,774
10,725
139.44
9,018,161
8,594,046
410,303
5,108,931
5,838,573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112268</xdr:rowOff>
    </xdr:from>
    <xdr:to>
      <xdr:col>24</xdr:col>
      <xdr:colOff>114300</xdr:colOff>
      <xdr:row>35</xdr:row>
      <xdr:rowOff>42418</xdr:rowOff>
    </xdr:to>
    <xdr:sp macro="" textlink="">
      <xdr:nvSpPr>
        <xdr:cNvPr id="71" name="楕円 70"/>
        <xdr:cNvSpPr/>
      </xdr:nvSpPr>
      <xdr:spPr>
        <a:xfrm>
          <a:off x="4584700" y="594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135145</xdr:rowOff>
    </xdr:from>
    <xdr:ext cx="405111" cy="259045"/>
    <xdr:sp macro="" textlink="">
      <xdr:nvSpPr>
        <xdr:cNvPr id="72" name="【道路】&#10;有形固定資産減価償却率該当値テキスト"/>
        <xdr:cNvSpPr txBox="1"/>
      </xdr:nvSpPr>
      <xdr:spPr>
        <a:xfrm>
          <a:off x="4673600" y="579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75692</xdr:rowOff>
    </xdr:from>
    <xdr:to>
      <xdr:col>20</xdr:col>
      <xdr:colOff>38100</xdr:colOff>
      <xdr:row>35</xdr:row>
      <xdr:rowOff>5842</xdr:rowOff>
    </xdr:to>
    <xdr:sp macro="" textlink="">
      <xdr:nvSpPr>
        <xdr:cNvPr id="73" name="楕円 72"/>
        <xdr:cNvSpPr/>
      </xdr:nvSpPr>
      <xdr:spPr>
        <a:xfrm>
          <a:off x="3746500" y="59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126492</xdr:rowOff>
    </xdr:from>
    <xdr:to>
      <xdr:col>24</xdr:col>
      <xdr:colOff>63500</xdr:colOff>
      <xdr:row>34</xdr:row>
      <xdr:rowOff>163068</xdr:rowOff>
    </xdr:to>
    <xdr:cxnSp macro="">
      <xdr:nvCxnSpPr>
        <xdr:cNvPr id="74" name="直線コネクタ 73"/>
        <xdr:cNvCxnSpPr/>
      </xdr:nvCxnSpPr>
      <xdr:spPr>
        <a:xfrm>
          <a:off x="3797300" y="59557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39116</xdr:rowOff>
    </xdr:from>
    <xdr:to>
      <xdr:col>15</xdr:col>
      <xdr:colOff>101600</xdr:colOff>
      <xdr:row>34</xdr:row>
      <xdr:rowOff>140716</xdr:rowOff>
    </xdr:to>
    <xdr:sp macro="" textlink="">
      <xdr:nvSpPr>
        <xdr:cNvPr id="75" name="楕円 74"/>
        <xdr:cNvSpPr/>
      </xdr:nvSpPr>
      <xdr:spPr>
        <a:xfrm>
          <a:off x="2857500" y="586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89916</xdr:rowOff>
    </xdr:from>
    <xdr:to>
      <xdr:col>19</xdr:col>
      <xdr:colOff>177800</xdr:colOff>
      <xdr:row>34</xdr:row>
      <xdr:rowOff>126492</xdr:rowOff>
    </xdr:to>
    <xdr:cxnSp macro="">
      <xdr:nvCxnSpPr>
        <xdr:cNvPr id="76" name="直線コネクタ 75"/>
        <xdr:cNvCxnSpPr/>
      </xdr:nvCxnSpPr>
      <xdr:spPr>
        <a:xfrm>
          <a:off x="2908300" y="59192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2540</xdr:rowOff>
    </xdr:from>
    <xdr:to>
      <xdr:col>10</xdr:col>
      <xdr:colOff>165100</xdr:colOff>
      <xdr:row>34</xdr:row>
      <xdr:rowOff>104140</xdr:rowOff>
    </xdr:to>
    <xdr:sp macro="" textlink="">
      <xdr:nvSpPr>
        <xdr:cNvPr id="77" name="楕円 76"/>
        <xdr:cNvSpPr/>
      </xdr:nvSpPr>
      <xdr:spPr>
        <a:xfrm>
          <a:off x="1968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53340</xdr:rowOff>
    </xdr:from>
    <xdr:to>
      <xdr:col>15</xdr:col>
      <xdr:colOff>50800</xdr:colOff>
      <xdr:row>34</xdr:row>
      <xdr:rowOff>89916</xdr:rowOff>
    </xdr:to>
    <xdr:cxnSp macro="">
      <xdr:nvCxnSpPr>
        <xdr:cNvPr id="78" name="直線コネクタ 77"/>
        <xdr:cNvCxnSpPr/>
      </xdr:nvCxnSpPr>
      <xdr:spPr>
        <a:xfrm>
          <a:off x="2019300" y="5882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135128</xdr:rowOff>
    </xdr:from>
    <xdr:to>
      <xdr:col>6</xdr:col>
      <xdr:colOff>38100</xdr:colOff>
      <xdr:row>34</xdr:row>
      <xdr:rowOff>65278</xdr:rowOff>
    </xdr:to>
    <xdr:sp macro="" textlink="">
      <xdr:nvSpPr>
        <xdr:cNvPr id="79" name="楕円 78"/>
        <xdr:cNvSpPr/>
      </xdr:nvSpPr>
      <xdr:spPr>
        <a:xfrm>
          <a:off x="1079500" y="57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14478</xdr:rowOff>
    </xdr:from>
    <xdr:to>
      <xdr:col>10</xdr:col>
      <xdr:colOff>114300</xdr:colOff>
      <xdr:row>34</xdr:row>
      <xdr:rowOff>53340</xdr:rowOff>
    </xdr:to>
    <xdr:cxnSp macro="">
      <xdr:nvCxnSpPr>
        <xdr:cNvPr id="80" name="直線コネクタ 79"/>
        <xdr:cNvCxnSpPr/>
      </xdr:nvCxnSpPr>
      <xdr:spPr>
        <a:xfrm>
          <a:off x="1130300" y="584377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xdr:cNvSpPr txBox="1"/>
      </xdr:nvSpPr>
      <xdr:spPr>
        <a:xfrm>
          <a:off x="927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22369</xdr:rowOff>
    </xdr:from>
    <xdr:ext cx="405111" cy="259045"/>
    <xdr:sp macro="" textlink="">
      <xdr:nvSpPr>
        <xdr:cNvPr id="85" name="n_1mainValue【道路】&#10;有形固定資産減価償却率"/>
        <xdr:cNvSpPr txBox="1"/>
      </xdr:nvSpPr>
      <xdr:spPr>
        <a:xfrm>
          <a:off x="3582044" y="568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157243</xdr:rowOff>
    </xdr:from>
    <xdr:ext cx="405111" cy="259045"/>
    <xdr:sp macro="" textlink="">
      <xdr:nvSpPr>
        <xdr:cNvPr id="86" name="n_2mainValue【道路】&#10;有形固定資産減価償却率"/>
        <xdr:cNvSpPr txBox="1"/>
      </xdr:nvSpPr>
      <xdr:spPr>
        <a:xfrm>
          <a:off x="2705744" y="564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120667</xdr:rowOff>
    </xdr:from>
    <xdr:ext cx="405111" cy="259045"/>
    <xdr:sp macro="" textlink="">
      <xdr:nvSpPr>
        <xdr:cNvPr id="87" name="n_3mainValue【道路】&#10;有形固定資産減価償却率"/>
        <xdr:cNvSpPr txBox="1"/>
      </xdr:nvSpPr>
      <xdr:spPr>
        <a:xfrm>
          <a:off x="18167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81805</xdr:rowOff>
    </xdr:from>
    <xdr:ext cx="405111" cy="259045"/>
    <xdr:sp macro="" textlink="">
      <xdr:nvSpPr>
        <xdr:cNvPr id="88" name="n_4mainValue【道路】&#10;有形固定資産減価償却率"/>
        <xdr:cNvSpPr txBox="1"/>
      </xdr:nvSpPr>
      <xdr:spPr>
        <a:xfrm>
          <a:off x="927744" y="556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64196</xdr:rowOff>
    </xdr:from>
    <xdr:ext cx="534377" cy="259045"/>
    <xdr:sp macro="" textlink="">
      <xdr:nvSpPr>
        <xdr:cNvPr id="117" name="【道路】&#10;一人当たり延長平均値テキスト"/>
        <xdr:cNvSpPr txBox="1"/>
      </xdr:nvSpPr>
      <xdr:spPr>
        <a:xfrm>
          <a:off x="10515600" y="6750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13246</xdr:rowOff>
    </xdr:from>
    <xdr:to>
      <xdr:col>55</xdr:col>
      <xdr:colOff>50800</xdr:colOff>
      <xdr:row>39</xdr:row>
      <xdr:rowOff>114846</xdr:rowOff>
    </xdr:to>
    <xdr:sp macro="" textlink="">
      <xdr:nvSpPr>
        <xdr:cNvPr id="128" name="楕円 127"/>
        <xdr:cNvSpPr/>
      </xdr:nvSpPr>
      <xdr:spPr>
        <a:xfrm>
          <a:off x="10426700" y="66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36123</xdr:rowOff>
    </xdr:from>
    <xdr:ext cx="534377" cy="259045"/>
    <xdr:sp macro="" textlink="">
      <xdr:nvSpPr>
        <xdr:cNvPr id="129" name="【道路】&#10;一人当たり延長該当値テキスト"/>
        <xdr:cNvSpPr txBox="1"/>
      </xdr:nvSpPr>
      <xdr:spPr>
        <a:xfrm>
          <a:off x="10515600" y="65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123089</xdr:rowOff>
    </xdr:from>
    <xdr:to>
      <xdr:col>50</xdr:col>
      <xdr:colOff>165100</xdr:colOff>
      <xdr:row>39</xdr:row>
      <xdr:rowOff>53239</xdr:rowOff>
    </xdr:to>
    <xdr:sp macro="" textlink="">
      <xdr:nvSpPr>
        <xdr:cNvPr id="130" name="楕円 129"/>
        <xdr:cNvSpPr/>
      </xdr:nvSpPr>
      <xdr:spPr>
        <a:xfrm>
          <a:off x="9588500" y="66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2439</xdr:rowOff>
    </xdr:from>
    <xdr:to>
      <xdr:col>55</xdr:col>
      <xdr:colOff>0</xdr:colOff>
      <xdr:row>39</xdr:row>
      <xdr:rowOff>64046</xdr:rowOff>
    </xdr:to>
    <xdr:cxnSp macro="">
      <xdr:nvCxnSpPr>
        <xdr:cNvPr id="131" name="直線コネクタ 130"/>
        <xdr:cNvCxnSpPr/>
      </xdr:nvCxnSpPr>
      <xdr:spPr>
        <a:xfrm>
          <a:off x="9639300" y="6688989"/>
          <a:ext cx="8382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125794</xdr:rowOff>
    </xdr:from>
    <xdr:to>
      <xdr:col>46</xdr:col>
      <xdr:colOff>38100</xdr:colOff>
      <xdr:row>39</xdr:row>
      <xdr:rowOff>55944</xdr:rowOff>
    </xdr:to>
    <xdr:sp macro="" textlink="">
      <xdr:nvSpPr>
        <xdr:cNvPr id="132" name="楕円 131"/>
        <xdr:cNvSpPr/>
      </xdr:nvSpPr>
      <xdr:spPr>
        <a:xfrm>
          <a:off x="8699500" y="664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2439</xdr:rowOff>
    </xdr:from>
    <xdr:to>
      <xdr:col>50</xdr:col>
      <xdr:colOff>114300</xdr:colOff>
      <xdr:row>39</xdr:row>
      <xdr:rowOff>5144</xdr:rowOff>
    </xdr:to>
    <xdr:cxnSp macro="">
      <xdr:nvCxnSpPr>
        <xdr:cNvPr id="133" name="直線コネクタ 132"/>
        <xdr:cNvCxnSpPr/>
      </xdr:nvCxnSpPr>
      <xdr:spPr>
        <a:xfrm flipV="1">
          <a:off x="8750300" y="6688989"/>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136976</xdr:rowOff>
    </xdr:from>
    <xdr:to>
      <xdr:col>41</xdr:col>
      <xdr:colOff>101600</xdr:colOff>
      <xdr:row>39</xdr:row>
      <xdr:rowOff>67126</xdr:rowOff>
    </xdr:to>
    <xdr:sp macro="" textlink="">
      <xdr:nvSpPr>
        <xdr:cNvPr id="134" name="楕円 133"/>
        <xdr:cNvSpPr/>
      </xdr:nvSpPr>
      <xdr:spPr>
        <a:xfrm>
          <a:off x="7810500" y="665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5144</xdr:rowOff>
    </xdr:from>
    <xdr:to>
      <xdr:col>45</xdr:col>
      <xdr:colOff>177800</xdr:colOff>
      <xdr:row>39</xdr:row>
      <xdr:rowOff>16326</xdr:rowOff>
    </xdr:to>
    <xdr:cxnSp macro="">
      <xdr:nvCxnSpPr>
        <xdr:cNvPr id="135" name="直線コネクタ 134"/>
        <xdr:cNvCxnSpPr/>
      </xdr:nvCxnSpPr>
      <xdr:spPr>
        <a:xfrm flipV="1">
          <a:off x="7861300" y="6691694"/>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77674</xdr:rowOff>
    </xdr:from>
    <xdr:to>
      <xdr:col>36</xdr:col>
      <xdr:colOff>165100</xdr:colOff>
      <xdr:row>40</xdr:row>
      <xdr:rowOff>7824</xdr:rowOff>
    </xdr:to>
    <xdr:sp macro="" textlink="">
      <xdr:nvSpPr>
        <xdr:cNvPr id="136" name="楕円 135"/>
        <xdr:cNvSpPr/>
      </xdr:nvSpPr>
      <xdr:spPr>
        <a:xfrm>
          <a:off x="6921500" y="676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16326</xdr:rowOff>
    </xdr:from>
    <xdr:to>
      <xdr:col>41</xdr:col>
      <xdr:colOff>50800</xdr:colOff>
      <xdr:row>39</xdr:row>
      <xdr:rowOff>128474</xdr:rowOff>
    </xdr:to>
    <xdr:cxnSp macro="">
      <xdr:nvCxnSpPr>
        <xdr:cNvPr id="137" name="直線コネクタ 136"/>
        <xdr:cNvCxnSpPr/>
      </xdr:nvCxnSpPr>
      <xdr:spPr>
        <a:xfrm flipV="1">
          <a:off x="6972300" y="6702876"/>
          <a:ext cx="889000" cy="1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24477</xdr:rowOff>
    </xdr:from>
    <xdr:ext cx="534377" cy="259045"/>
    <xdr:sp macro="" textlink="">
      <xdr:nvSpPr>
        <xdr:cNvPr id="138" name="n_1aveValue【道路】&#10;一人当たり延長"/>
        <xdr:cNvSpPr txBox="1"/>
      </xdr:nvSpPr>
      <xdr:spPr>
        <a:xfrm>
          <a:off x="93594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44918</xdr:rowOff>
    </xdr:from>
    <xdr:ext cx="534377" cy="259045"/>
    <xdr:sp macro="" textlink="">
      <xdr:nvSpPr>
        <xdr:cNvPr id="139" name="n_2aveValue【道路】&#10;一人当たり延長"/>
        <xdr:cNvSpPr txBox="1"/>
      </xdr:nvSpPr>
      <xdr:spPr>
        <a:xfrm>
          <a:off x="8483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47318</xdr:rowOff>
    </xdr:from>
    <xdr:ext cx="534377" cy="259045"/>
    <xdr:sp macro="" textlink="">
      <xdr:nvSpPr>
        <xdr:cNvPr id="140" name="n_3aveValue【道路】&#10;一人当たり延長"/>
        <xdr:cNvSpPr txBox="1"/>
      </xdr:nvSpPr>
      <xdr:spPr>
        <a:xfrm>
          <a:off x="7594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73550</xdr:rowOff>
    </xdr:from>
    <xdr:ext cx="534377" cy="259045"/>
    <xdr:sp macro="" textlink="">
      <xdr:nvSpPr>
        <xdr:cNvPr id="141" name="n_4aveValue【道路】&#10;一人当たり延長"/>
        <xdr:cNvSpPr txBox="1"/>
      </xdr:nvSpPr>
      <xdr:spPr>
        <a:xfrm>
          <a:off x="6705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69765</xdr:rowOff>
    </xdr:from>
    <xdr:ext cx="534377" cy="259045"/>
    <xdr:sp macro="" textlink="">
      <xdr:nvSpPr>
        <xdr:cNvPr id="142" name="n_1mainValue【道路】&#10;一人当たり延長"/>
        <xdr:cNvSpPr txBox="1"/>
      </xdr:nvSpPr>
      <xdr:spPr>
        <a:xfrm>
          <a:off x="9359411" y="64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72470</xdr:rowOff>
    </xdr:from>
    <xdr:ext cx="534377" cy="259045"/>
    <xdr:sp macro="" textlink="">
      <xdr:nvSpPr>
        <xdr:cNvPr id="143" name="n_2mainValue【道路】&#10;一人当たり延長"/>
        <xdr:cNvSpPr txBox="1"/>
      </xdr:nvSpPr>
      <xdr:spPr>
        <a:xfrm>
          <a:off x="8483111" y="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83653</xdr:rowOff>
    </xdr:from>
    <xdr:ext cx="534377" cy="259045"/>
    <xdr:sp macro="" textlink="">
      <xdr:nvSpPr>
        <xdr:cNvPr id="144" name="n_3mainValue【道路】&#10;一人当たり延長"/>
        <xdr:cNvSpPr txBox="1"/>
      </xdr:nvSpPr>
      <xdr:spPr>
        <a:xfrm>
          <a:off x="7594111" y="642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24351</xdr:rowOff>
    </xdr:from>
    <xdr:ext cx="534377" cy="259045"/>
    <xdr:sp macro="" textlink="">
      <xdr:nvSpPr>
        <xdr:cNvPr id="145" name="n_4mainValue【道路】&#10;一人当たり延長"/>
        <xdr:cNvSpPr txBox="1"/>
      </xdr:nvSpPr>
      <xdr:spPr>
        <a:xfrm>
          <a:off x="6705111" y="65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120667</xdr:rowOff>
    </xdr:from>
    <xdr:ext cx="405111" cy="259045"/>
    <xdr:sp macro="" textlink="">
      <xdr:nvSpPr>
        <xdr:cNvPr id="176" name="【橋りょう・トンネル】&#10;有形固定資産減価償却率平均値テキスト"/>
        <xdr:cNvSpPr txBox="1"/>
      </xdr:nvSpPr>
      <xdr:spPr>
        <a:xfrm>
          <a:off x="46736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187" name="楕円 186"/>
        <xdr:cNvSpPr/>
      </xdr:nvSpPr>
      <xdr:spPr>
        <a:xfrm>
          <a:off x="45847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117039</xdr:rowOff>
    </xdr:from>
    <xdr:ext cx="405111" cy="259045"/>
    <xdr:sp macro="" textlink="">
      <xdr:nvSpPr>
        <xdr:cNvPr id="188" name="【橋りょう・トンネル】&#10;有形固定資産減価償却率該当値テキスト"/>
        <xdr:cNvSpPr txBox="1"/>
      </xdr:nvSpPr>
      <xdr:spPr>
        <a:xfrm>
          <a:off x="4673600"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161472</xdr:rowOff>
    </xdr:from>
    <xdr:to>
      <xdr:col>20</xdr:col>
      <xdr:colOff>38100</xdr:colOff>
      <xdr:row>62</xdr:row>
      <xdr:rowOff>91622</xdr:rowOff>
    </xdr:to>
    <xdr:sp macro="" textlink="">
      <xdr:nvSpPr>
        <xdr:cNvPr id="189" name="楕円 188"/>
        <xdr:cNvSpPr/>
      </xdr:nvSpPr>
      <xdr:spPr>
        <a:xfrm>
          <a:off x="3746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17962</xdr:rowOff>
    </xdr:from>
    <xdr:to>
      <xdr:col>24</xdr:col>
      <xdr:colOff>63500</xdr:colOff>
      <xdr:row>62</xdr:row>
      <xdr:rowOff>40822</xdr:rowOff>
    </xdr:to>
    <xdr:cxnSp macro="">
      <xdr:nvCxnSpPr>
        <xdr:cNvPr id="190" name="直線コネクタ 189"/>
        <xdr:cNvCxnSpPr/>
      </xdr:nvCxnSpPr>
      <xdr:spPr>
        <a:xfrm flipV="1">
          <a:off x="3797300" y="1064786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168003</xdr:rowOff>
    </xdr:from>
    <xdr:to>
      <xdr:col>15</xdr:col>
      <xdr:colOff>101600</xdr:colOff>
      <xdr:row>62</xdr:row>
      <xdr:rowOff>98153</xdr:rowOff>
    </xdr:to>
    <xdr:sp macro="" textlink="">
      <xdr:nvSpPr>
        <xdr:cNvPr id="191" name="楕円 190"/>
        <xdr:cNvSpPr/>
      </xdr:nvSpPr>
      <xdr:spPr>
        <a:xfrm>
          <a:off x="2857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40822</xdr:rowOff>
    </xdr:from>
    <xdr:to>
      <xdr:col>19</xdr:col>
      <xdr:colOff>177800</xdr:colOff>
      <xdr:row>62</xdr:row>
      <xdr:rowOff>47353</xdr:rowOff>
    </xdr:to>
    <xdr:cxnSp macro="">
      <xdr:nvCxnSpPr>
        <xdr:cNvPr id="192" name="直線コネクタ 191"/>
        <xdr:cNvCxnSpPr/>
      </xdr:nvCxnSpPr>
      <xdr:spPr>
        <a:xfrm flipV="1">
          <a:off x="2908300" y="1067072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115751</xdr:rowOff>
    </xdr:from>
    <xdr:to>
      <xdr:col>10</xdr:col>
      <xdr:colOff>165100</xdr:colOff>
      <xdr:row>62</xdr:row>
      <xdr:rowOff>45901</xdr:rowOff>
    </xdr:to>
    <xdr:sp macro="" textlink="">
      <xdr:nvSpPr>
        <xdr:cNvPr id="193" name="楕円 192"/>
        <xdr:cNvSpPr/>
      </xdr:nvSpPr>
      <xdr:spPr>
        <a:xfrm>
          <a:off x="1968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166551</xdr:rowOff>
    </xdr:from>
    <xdr:to>
      <xdr:col>15</xdr:col>
      <xdr:colOff>50800</xdr:colOff>
      <xdr:row>62</xdr:row>
      <xdr:rowOff>47353</xdr:rowOff>
    </xdr:to>
    <xdr:cxnSp macro="">
      <xdr:nvCxnSpPr>
        <xdr:cNvPr id="194" name="直線コネクタ 193"/>
        <xdr:cNvCxnSpPr/>
      </xdr:nvCxnSpPr>
      <xdr:spPr>
        <a:xfrm>
          <a:off x="2019300" y="1062500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128815</xdr:rowOff>
    </xdr:from>
    <xdr:to>
      <xdr:col>6</xdr:col>
      <xdr:colOff>38100</xdr:colOff>
      <xdr:row>63</xdr:row>
      <xdr:rowOff>58965</xdr:rowOff>
    </xdr:to>
    <xdr:sp macro="" textlink="">
      <xdr:nvSpPr>
        <xdr:cNvPr id="195" name="楕円 194"/>
        <xdr:cNvSpPr/>
      </xdr:nvSpPr>
      <xdr:spPr>
        <a:xfrm>
          <a:off x="1079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166551</xdr:rowOff>
    </xdr:from>
    <xdr:to>
      <xdr:col>10</xdr:col>
      <xdr:colOff>114300</xdr:colOff>
      <xdr:row>63</xdr:row>
      <xdr:rowOff>8165</xdr:rowOff>
    </xdr:to>
    <xdr:cxnSp macro="">
      <xdr:nvCxnSpPr>
        <xdr:cNvPr id="196" name="直線コネクタ 195"/>
        <xdr:cNvCxnSpPr/>
      </xdr:nvCxnSpPr>
      <xdr:spPr>
        <a:xfrm flipV="1">
          <a:off x="1130300" y="10625001"/>
          <a:ext cx="889000" cy="18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97" name="n_1ave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98" name="n_2aveValue【橋りょう・トンネル】&#10;有形固定資産減価償却率"/>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199" name="n_3aveValue【橋りょう・トンネル】&#10;有形固定資産減価償却率"/>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82749</xdr:rowOff>
    </xdr:from>
    <xdr:ext cx="405111" cy="259045"/>
    <xdr:sp macro="" textlink="">
      <xdr:nvSpPr>
        <xdr:cNvPr id="201" name="n_1mainValue【橋りょう・トンネル】&#10;有形固定資産減価償却率"/>
        <xdr:cNvSpPr txBox="1"/>
      </xdr:nvSpPr>
      <xdr:spPr>
        <a:xfrm>
          <a:off x="35820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89280</xdr:rowOff>
    </xdr:from>
    <xdr:ext cx="405111" cy="259045"/>
    <xdr:sp macro="" textlink="">
      <xdr:nvSpPr>
        <xdr:cNvPr id="202" name="n_2mainValue【橋りょう・トンネル】&#10;有形固定資産減価償却率"/>
        <xdr:cNvSpPr txBox="1"/>
      </xdr:nvSpPr>
      <xdr:spPr>
        <a:xfrm>
          <a:off x="27057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37028</xdr:rowOff>
    </xdr:from>
    <xdr:ext cx="405111" cy="259045"/>
    <xdr:sp macro="" textlink="">
      <xdr:nvSpPr>
        <xdr:cNvPr id="203" name="n_3mainValue【橋りょう・トンネル】&#10;有形固定資産減価償却率"/>
        <xdr:cNvSpPr txBox="1"/>
      </xdr:nvSpPr>
      <xdr:spPr>
        <a:xfrm>
          <a:off x="1816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50092</xdr:rowOff>
    </xdr:from>
    <xdr:ext cx="405111" cy="259045"/>
    <xdr:sp macro="" textlink="">
      <xdr:nvSpPr>
        <xdr:cNvPr id="204" name="n_4mainValue【橋りょう・トンネル】&#10;有形固定資産減価償却率"/>
        <xdr:cNvSpPr txBox="1"/>
      </xdr:nvSpPr>
      <xdr:spPr>
        <a:xfrm>
          <a:off x="9277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68004</xdr:rowOff>
    </xdr:from>
    <xdr:to>
      <xdr:col>55</xdr:col>
      <xdr:colOff>50800</xdr:colOff>
      <xdr:row>63</xdr:row>
      <xdr:rowOff>169604</xdr:rowOff>
    </xdr:to>
    <xdr:sp macro="" textlink="">
      <xdr:nvSpPr>
        <xdr:cNvPr id="244" name="楕円 243"/>
        <xdr:cNvSpPr/>
      </xdr:nvSpPr>
      <xdr:spPr>
        <a:xfrm>
          <a:off x="10426700" y="1086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154381</xdr:rowOff>
    </xdr:from>
    <xdr:ext cx="599010" cy="259045"/>
    <xdr:sp macro="" textlink="">
      <xdr:nvSpPr>
        <xdr:cNvPr id="245" name="【橋りょう・トンネル】&#10;一人当たり有形固定資産（償却資産）額該当値テキスト"/>
        <xdr:cNvSpPr txBox="1"/>
      </xdr:nvSpPr>
      <xdr:spPr>
        <a:xfrm>
          <a:off x="10515600" y="1078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73053</xdr:rowOff>
    </xdr:from>
    <xdr:to>
      <xdr:col>50</xdr:col>
      <xdr:colOff>165100</xdr:colOff>
      <xdr:row>64</xdr:row>
      <xdr:rowOff>3203</xdr:rowOff>
    </xdr:to>
    <xdr:sp macro="" textlink="">
      <xdr:nvSpPr>
        <xdr:cNvPr id="246" name="楕円 245"/>
        <xdr:cNvSpPr/>
      </xdr:nvSpPr>
      <xdr:spPr>
        <a:xfrm>
          <a:off x="9588500" y="1087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118804</xdr:rowOff>
    </xdr:from>
    <xdr:to>
      <xdr:col>55</xdr:col>
      <xdr:colOff>0</xdr:colOff>
      <xdr:row>63</xdr:row>
      <xdr:rowOff>123853</xdr:rowOff>
    </xdr:to>
    <xdr:cxnSp macro="">
      <xdr:nvCxnSpPr>
        <xdr:cNvPr id="247" name="直線コネクタ 246"/>
        <xdr:cNvCxnSpPr/>
      </xdr:nvCxnSpPr>
      <xdr:spPr>
        <a:xfrm flipV="1">
          <a:off x="9639300" y="10920154"/>
          <a:ext cx="838200" cy="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76512</xdr:rowOff>
    </xdr:from>
    <xdr:to>
      <xdr:col>46</xdr:col>
      <xdr:colOff>38100</xdr:colOff>
      <xdr:row>64</xdr:row>
      <xdr:rowOff>6662</xdr:rowOff>
    </xdr:to>
    <xdr:sp macro="" textlink="">
      <xdr:nvSpPr>
        <xdr:cNvPr id="248" name="楕円 247"/>
        <xdr:cNvSpPr/>
      </xdr:nvSpPr>
      <xdr:spPr>
        <a:xfrm>
          <a:off x="8699500" y="1087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123853</xdr:rowOff>
    </xdr:from>
    <xdr:to>
      <xdr:col>50</xdr:col>
      <xdr:colOff>114300</xdr:colOff>
      <xdr:row>63</xdr:row>
      <xdr:rowOff>127312</xdr:rowOff>
    </xdr:to>
    <xdr:cxnSp macro="">
      <xdr:nvCxnSpPr>
        <xdr:cNvPr id="249" name="直線コネクタ 248"/>
        <xdr:cNvCxnSpPr/>
      </xdr:nvCxnSpPr>
      <xdr:spPr>
        <a:xfrm flipV="1">
          <a:off x="8750300" y="10925203"/>
          <a:ext cx="8890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86702</xdr:rowOff>
    </xdr:from>
    <xdr:to>
      <xdr:col>41</xdr:col>
      <xdr:colOff>101600</xdr:colOff>
      <xdr:row>64</xdr:row>
      <xdr:rowOff>16852</xdr:rowOff>
    </xdr:to>
    <xdr:sp macro="" textlink="">
      <xdr:nvSpPr>
        <xdr:cNvPr id="250" name="楕円 249"/>
        <xdr:cNvSpPr/>
      </xdr:nvSpPr>
      <xdr:spPr>
        <a:xfrm>
          <a:off x="7810500" y="1088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127312</xdr:rowOff>
    </xdr:from>
    <xdr:to>
      <xdr:col>45</xdr:col>
      <xdr:colOff>177800</xdr:colOff>
      <xdr:row>63</xdr:row>
      <xdr:rowOff>137502</xdr:rowOff>
    </xdr:to>
    <xdr:cxnSp macro="">
      <xdr:nvCxnSpPr>
        <xdr:cNvPr id="251" name="直線コネクタ 250"/>
        <xdr:cNvCxnSpPr/>
      </xdr:nvCxnSpPr>
      <xdr:spPr>
        <a:xfrm flipV="1">
          <a:off x="7861300" y="10928662"/>
          <a:ext cx="889000" cy="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94138</xdr:rowOff>
    </xdr:from>
    <xdr:to>
      <xdr:col>36</xdr:col>
      <xdr:colOff>165100</xdr:colOff>
      <xdr:row>64</xdr:row>
      <xdr:rowOff>24288</xdr:rowOff>
    </xdr:to>
    <xdr:sp macro="" textlink="">
      <xdr:nvSpPr>
        <xdr:cNvPr id="252" name="楕円 251"/>
        <xdr:cNvSpPr/>
      </xdr:nvSpPr>
      <xdr:spPr>
        <a:xfrm>
          <a:off x="6921500" y="1089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137502</xdr:rowOff>
    </xdr:from>
    <xdr:to>
      <xdr:col>41</xdr:col>
      <xdr:colOff>50800</xdr:colOff>
      <xdr:row>63</xdr:row>
      <xdr:rowOff>144938</xdr:rowOff>
    </xdr:to>
    <xdr:cxnSp macro="">
      <xdr:nvCxnSpPr>
        <xdr:cNvPr id="253" name="直線コネクタ 252"/>
        <xdr:cNvCxnSpPr/>
      </xdr:nvCxnSpPr>
      <xdr:spPr>
        <a:xfrm flipV="1">
          <a:off x="6972300" y="10938852"/>
          <a:ext cx="8890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4" name="n_1aveValue【橋りょう・トンネル】&#10;一人当たり有形固定資産（償却資産）額"/>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5" name="n_2aveValue【橋りょう・トンネル】&#10;一人当たり有形固定資産（償却資産）額"/>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6" name="n_3aveValue【橋りょう・トンネル】&#10;一人当たり有形固定資産（償却資産）額"/>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7" name="n_4aveValue【橋りょう・トンネル】&#10;一人当たり有形固定資産（償却資産）額"/>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165780</xdr:rowOff>
    </xdr:from>
    <xdr:ext cx="534377" cy="259045"/>
    <xdr:sp macro="" textlink="">
      <xdr:nvSpPr>
        <xdr:cNvPr id="258" name="n_1mainValue【橋りょう・トンネル】&#10;一人当たり有形固定資産（償却資産）額"/>
        <xdr:cNvSpPr txBox="1"/>
      </xdr:nvSpPr>
      <xdr:spPr>
        <a:xfrm>
          <a:off x="9359411" y="109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169239</xdr:rowOff>
    </xdr:from>
    <xdr:ext cx="534377" cy="259045"/>
    <xdr:sp macro="" textlink="">
      <xdr:nvSpPr>
        <xdr:cNvPr id="259" name="n_2mainValue【橋りょう・トンネル】&#10;一人当たり有形固定資産（償却資産）額"/>
        <xdr:cNvSpPr txBox="1"/>
      </xdr:nvSpPr>
      <xdr:spPr>
        <a:xfrm>
          <a:off x="8483111" y="1097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7979</xdr:rowOff>
    </xdr:from>
    <xdr:ext cx="534377" cy="259045"/>
    <xdr:sp macro="" textlink="">
      <xdr:nvSpPr>
        <xdr:cNvPr id="260" name="n_3mainValue【橋りょう・トンネル】&#10;一人当たり有形固定資産（償却資産）額"/>
        <xdr:cNvSpPr txBox="1"/>
      </xdr:nvSpPr>
      <xdr:spPr>
        <a:xfrm>
          <a:off x="7594111" y="1098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15415</xdr:rowOff>
    </xdr:from>
    <xdr:ext cx="534377" cy="259045"/>
    <xdr:sp macro="" textlink="">
      <xdr:nvSpPr>
        <xdr:cNvPr id="261" name="n_4mainValue【橋りょう・トンネル】&#10;一人当たり有形固定資産（償却資産）額"/>
        <xdr:cNvSpPr txBox="1"/>
      </xdr:nvSpPr>
      <xdr:spPr>
        <a:xfrm>
          <a:off x="6705111" y="1098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21589</xdr:rowOff>
    </xdr:from>
    <xdr:to>
      <xdr:col>24</xdr:col>
      <xdr:colOff>114300</xdr:colOff>
      <xdr:row>86</xdr:row>
      <xdr:rowOff>123189</xdr:rowOff>
    </xdr:to>
    <xdr:sp macro="" textlink="">
      <xdr:nvSpPr>
        <xdr:cNvPr id="302" name="楕円 301"/>
        <xdr:cNvSpPr/>
      </xdr:nvSpPr>
      <xdr:spPr>
        <a:xfrm>
          <a:off x="4584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107966</xdr:rowOff>
    </xdr:from>
    <xdr:ext cx="405111" cy="259045"/>
    <xdr:sp macro="" textlink="">
      <xdr:nvSpPr>
        <xdr:cNvPr id="303" name="【公営住宅】&#10;有形固定資産減価償却率該当値テキスト"/>
        <xdr:cNvSpPr txBox="1"/>
      </xdr:nvSpPr>
      <xdr:spPr>
        <a:xfrm>
          <a:off x="4673600" y="1468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21589</xdr:rowOff>
    </xdr:from>
    <xdr:to>
      <xdr:col>20</xdr:col>
      <xdr:colOff>38100</xdr:colOff>
      <xdr:row>86</xdr:row>
      <xdr:rowOff>123189</xdr:rowOff>
    </xdr:to>
    <xdr:sp macro="" textlink="">
      <xdr:nvSpPr>
        <xdr:cNvPr id="304" name="楕円 303"/>
        <xdr:cNvSpPr/>
      </xdr:nvSpPr>
      <xdr:spPr>
        <a:xfrm>
          <a:off x="3746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72389</xdr:rowOff>
    </xdr:from>
    <xdr:to>
      <xdr:col>24</xdr:col>
      <xdr:colOff>63500</xdr:colOff>
      <xdr:row>86</xdr:row>
      <xdr:rowOff>72389</xdr:rowOff>
    </xdr:to>
    <xdr:cxnSp macro="">
      <xdr:nvCxnSpPr>
        <xdr:cNvPr id="305" name="直線コネクタ 304"/>
        <xdr:cNvCxnSpPr/>
      </xdr:nvCxnSpPr>
      <xdr:spPr>
        <a:xfrm>
          <a:off x="3797300" y="14817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31114</xdr:rowOff>
    </xdr:from>
    <xdr:to>
      <xdr:col>15</xdr:col>
      <xdr:colOff>101600</xdr:colOff>
      <xdr:row>86</xdr:row>
      <xdr:rowOff>132714</xdr:rowOff>
    </xdr:to>
    <xdr:sp macro="" textlink="">
      <xdr:nvSpPr>
        <xdr:cNvPr id="306" name="楕円 305"/>
        <xdr:cNvSpPr/>
      </xdr:nvSpPr>
      <xdr:spPr>
        <a:xfrm>
          <a:off x="2857500" y="147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72389</xdr:rowOff>
    </xdr:from>
    <xdr:to>
      <xdr:col>19</xdr:col>
      <xdr:colOff>177800</xdr:colOff>
      <xdr:row>86</xdr:row>
      <xdr:rowOff>81914</xdr:rowOff>
    </xdr:to>
    <xdr:cxnSp macro="">
      <xdr:nvCxnSpPr>
        <xdr:cNvPr id="307" name="直線コネクタ 306"/>
        <xdr:cNvCxnSpPr/>
      </xdr:nvCxnSpPr>
      <xdr:spPr>
        <a:xfrm flipV="1">
          <a:off x="2908300" y="148170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31114</xdr:rowOff>
    </xdr:from>
    <xdr:to>
      <xdr:col>10</xdr:col>
      <xdr:colOff>165100</xdr:colOff>
      <xdr:row>86</xdr:row>
      <xdr:rowOff>132714</xdr:rowOff>
    </xdr:to>
    <xdr:sp macro="" textlink="">
      <xdr:nvSpPr>
        <xdr:cNvPr id="308" name="楕円 307"/>
        <xdr:cNvSpPr/>
      </xdr:nvSpPr>
      <xdr:spPr>
        <a:xfrm>
          <a:off x="1968500" y="147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81914</xdr:rowOff>
    </xdr:from>
    <xdr:to>
      <xdr:col>15</xdr:col>
      <xdr:colOff>50800</xdr:colOff>
      <xdr:row>86</xdr:row>
      <xdr:rowOff>81914</xdr:rowOff>
    </xdr:to>
    <xdr:cxnSp macro="">
      <xdr:nvCxnSpPr>
        <xdr:cNvPr id="309" name="直線コネクタ 308"/>
        <xdr:cNvCxnSpPr/>
      </xdr:nvCxnSpPr>
      <xdr:spPr>
        <a:xfrm>
          <a:off x="2019300" y="14826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29211</xdr:rowOff>
    </xdr:from>
    <xdr:to>
      <xdr:col>6</xdr:col>
      <xdr:colOff>38100</xdr:colOff>
      <xdr:row>86</xdr:row>
      <xdr:rowOff>130811</xdr:rowOff>
    </xdr:to>
    <xdr:sp macro="" textlink="">
      <xdr:nvSpPr>
        <xdr:cNvPr id="310" name="楕円 309"/>
        <xdr:cNvSpPr/>
      </xdr:nvSpPr>
      <xdr:spPr>
        <a:xfrm>
          <a:off x="1079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80011</xdr:rowOff>
    </xdr:from>
    <xdr:to>
      <xdr:col>10</xdr:col>
      <xdr:colOff>114300</xdr:colOff>
      <xdr:row>86</xdr:row>
      <xdr:rowOff>81914</xdr:rowOff>
    </xdr:to>
    <xdr:cxnSp macro="">
      <xdr:nvCxnSpPr>
        <xdr:cNvPr id="311" name="直線コネクタ 310"/>
        <xdr:cNvCxnSpPr/>
      </xdr:nvCxnSpPr>
      <xdr:spPr>
        <a:xfrm>
          <a:off x="1130300" y="148247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312" name="n_1aveValue【公営住宅】&#10;有形固定資産減価償却率"/>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13" name="n_2aveValue【公営住宅】&#10;有形固定資産減価償却率"/>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314" name="n_3aveValue【公営住宅】&#10;有形固定資産減価償却率"/>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5" name="n_4aveValue【公営住宅】&#10;有形固定資産減価償却率"/>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114316</xdr:rowOff>
    </xdr:from>
    <xdr:ext cx="405111" cy="259045"/>
    <xdr:sp macro="" textlink="">
      <xdr:nvSpPr>
        <xdr:cNvPr id="316" name="n_1mainValue【公営住宅】&#10;有形固定資産減価償却率"/>
        <xdr:cNvSpPr txBox="1"/>
      </xdr:nvSpPr>
      <xdr:spPr>
        <a:xfrm>
          <a:off x="35820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123841</xdr:rowOff>
    </xdr:from>
    <xdr:ext cx="405111" cy="259045"/>
    <xdr:sp macro="" textlink="">
      <xdr:nvSpPr>
        <xdr:cNvPr id="317" name="n_2mainValue【公営住宅】&#10;有形固定資産減価償却率"/>
        <xdr:cNvSpPr txBox="1"/>
      </xdr:nvSpPr>
      <xdr:spPr>
        <a:xfrm>
          <a:off x="2705744"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123841</xdr:rowOff>
    </xdr:from>
    <xdr:ext cx="405111" cy="259045"/>
    <xdr:sp macro="" textlink="">
      <xdr:nvSpPr>
        <xdr:cNvPr id="318" name="n_3mainValue【公営住宅】&#10;有形固定資産減価償却率"/>
        <xdr:cNvSpPr txBox="1"/>
      </xdr:nvSpPr>
      <xdr:spPr>
        <a:xfrm>
          <a:off x="1816744"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121938</xdr:rowOff>
    </xdr:from>
    <xdr:ext cx="405111" cy="259045"/>
    <xdr:sp macro="" textlink="">
      <xdr:nvSpPr>
        <xdr:cNvPr id="319" name="n_4mainValue【公営住宅】&#10;有形固定資産減価償却率"/>
        <xdr:cNvSpPr txBox="1"/>
      </xdr:nvSpPr>
      <xdr:spPr>
        <a:xfrm>
          <a:off x="927744"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49022</xdr:rowOff>
    </xdr:from>
    <xdr:to>
      <xdr:col>55</xdr:col>
      <xdr:colOff>50800</xdr:colOff>
      <xdr:row>86</xdr:row>
      <xdr:rowOff>150622</xdr:rowOff>
    </xdr:to>
    <xdr:sp macro="" textlink="">
      <xdr:nvSpPr>
        <xdr:cNvPr id="359" name="楕円 358"/>
        <xdr:cNvSpPr/>
      </xdr:nvSpPr>
      <xdr:spPr>
        <a:xfrm>
          <a:off x="10426700" y="147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135399</xdr:rowOff>
    </xdr:from>
    <xdr:ext cx="469744" cy="259045"/>
    <xdr:sp macro="" textlink="">
      <xdr:nvSpPr>
        <xdr:cNvPr id="360" name="【公営住宅】&#10;一人当たり面積該当値テキスト"/>
        <xdr:cNvSpPr txBox="1"/>
      </xdr:nvSpPr>
      <xdr:spPr>
        <a:xfrm>
          <a:off x="10515600" y="1470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50927</xdr:rowOff>
    </xdr:from>
    <xdr:to>
      <xdr:col>50</xdr:col>
      <xdr:colOff>165100</xdr:colOff>
      <xdr:row>86</xdr:row>
      <xdr:rowOff>152527</xdr:rowOff>
    </xdr:to>
    <xdr:sp macro="" textlink="">
      <xdr:nvSpPr>
        <xdr:cNvPr id="361" name="楕円 360"/>
        <xdr:cNvSpPr/>
      </xdr:nvSpPr>
      <xdr:spPr>
        <a:xfrm>
          <a:off x="9588500" y="1479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99822</xdr:rowOff>
    </xdr:from>
    <xdr:to>
      <xdr:col>55</xdr:col>
      <xdr:colOff>0</xdr:colOff>
      <xdr:row>86</xdr:row>
      <xdr:rowOff>101727</xdr:rowOff>
    </xdr:to>
    <xdr:cxnSp macro="">
      <xdr:nvCxnSpPr>
        <xdr:cNvPr id="362" name="直線コネクタ 361"/>
        <xdr:cNvCxnSpPr/>
      </xdr:nvCxnSpPr>
      <xdr:spPr>
        <a:xfrm flipV="1">
          <a:off x="9639300" y="1484452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47498</xdr:rowOff>
    </xdr:from>
    <xdr:to>
      <xdr:col>46</xdr:col>
      <xdr:colOff>38100</xdr:colOff>
      <xdr:row>86</xdr:row>
      <xdr:rowOff>149098</xdr:rowOff>
    </xdr:to>
    <xdr:sp macro="" textlink="">
      <xdr:nvSpPr>
        <xdr:cNvPr id="363" name="楕円 362"/>
        <xdr:cNvSpPr/>
      </xdr:nvSpPr>
      <xdr:spPr>
        <a:xfrm>
          <a:off x="8699500" y="147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98298</xdr:rowOff>
    </xdr:from>
    <xdr:to>
      <xdr:col>50</xdr:col>
      <xdr:colOff>114300</xdr:colOff>
      <xdr:row>86</xdr:row>
      <xdr:rowOff>101727</xdr:rowOff>
    </xdr:to>
    <xdr:cxnSp macro="">
      <xdr:nvCxnSpPr>
        <xdr:cNvPr id="364" name="直線コネクタ 363"/>
        <xdr:cNvCxnSpPr/>
      </xdr:nvCxnSpPr>
      <xdr:spPr>
        <a:xfrm>
          <a:off x="8750300" y="1484299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47689</xdr:rowOff>
    </xdr:from>
    <xdr:to>
      <xdr:col>41</xdr:col>
      <xdr:colOff>101600</xdr:colOff>
      <xdr:row>86</xdr:row>
      <xdr:rowOff>149289</xdr:rowOff>
    </xdr:to>
    <xdr:sp macro="" textlink="">
      <xdr:nvSpPr>
        <xdr:cNvPr id="365" name="楕円 364"/>
        <xdr:cNvSpPr/>
      </xdr:nvSpPr>
      <xdr:spPr>
        <a:xfrm>
          <a:off x="7810500" y="1479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98298</xdr:rowOff>
    </xdr:from>
    <xdr:to>
      <xdr:col>45</xdr:col>
      <xdr:colOff>177800</xdr:colOff>
      <xdr:row>86</xdr:row>
      <xdr:rowOff>98489</xdr:rowOff>
    </xdr:to>
    <xdr:cxnSp macro="">
      <xdr:nvCxnSpPr>
        <xdr:cNvPr id="366" name="直線コネクタ 365"/>
        <xdr:cNvCxnSpPr/>
      </xdr:nvCxnSpPr>
      <xdr:spPr>
        <a:xfrm flipV="1">
          <a:off x="7861300" y="14842998"/>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47879</xdr:rowOff>
    </xdr:from>
    <xdr:to>
      <xdr:col>36</xdr:col>
      <xdr:colOff>165100</xdr:colOff>
      <xdr:row>86</xdr:row>
      <xdr:rowOff>149479</xdr:rowOff>
    </xdr:to>
    <xdr:sp macro="" textlink="">
      <xdr:nvSpPr>
        <xdr:cNvPr id="367" name="楕円 366"/>
        <xdr:cNvSpPr/>
      </xdr:nvSpPr>
      <xdr:spPr>
        <a:xfrm>
          <a:off x="6921500" y="147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98489</xdr:rowOff>
    </xdr:from>
    <xdr:to>
      <xdr:col>41</xdr:col>
      <xdr:colOff>50800</xdr:colOff>
      <xdr:row>86</xdr:row>
      <xdr:rowOff>98679</xdr:rowOff>
    </xdr:to>
    <xdr:cxnSp macro="">
      <xdr:nvCxnSpPr>
        <xdr:cNvPr id="368" name="直線コネクタ 367"/>
        <xdr:cNvCxnSpPr/>
      </xdr:nvCxnSpPr>
      <xdr:spPr>
        <a:xfrm flipV="1">
          <a:off x="6972300" y="1484318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69" name="n_1aveValue【公営住宅】&#10;一人当たり面積"/>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0" name="n_2aveValue【公営住宅】&#10;一人当たり面積"/>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71" name="n_3aveValue【公営住宅】&#10;一人当たり面積"/>
        <xdr:cNvSpPr txBox="1"/>
      </xdr:nvSpPr>
      <xdr:spPr>
        <a:xfrm>
          <a:off x="7626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2"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143654</xdr:rowOff>
    </xdr:from>
    <xdr:ext cx="469744" cy="259045"/>
    <xdr:sp macro="" textlink="">
      <xdr:nvSpPr>
        <xdr:cNvPr id="373" name="n_1mainValue【公営住宅】&#10;一人当たり面積"/>
        <xdr:cNvSpPr txBox="1"/>
      </xdr:nvSpPr>
      <xdr:spPr>
        <a:xfrm>
          <a:off x="9391727" y="1488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140225</xdr:rowOff>
    </xdr:from>
    <xdr:ext cx="469744" cy="259045"/>
    <xdr:sp macro="" textlink="">
      <xdr:nvSpPr>
        <xdr:cNvPr id="374" name="n_2mainValue【公営住宅】&#10;一人当たり面積"/>
        <xdr:cNvSpPr txBox="1"/>
      </xdr:nvSpPr>
      <xdr:spPr>
        <a:xfrm>
          <a:off x="8515427" y="1488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140416</xdr:rowOff>
    </xdr:from>
    <xdr:ext cx="469744" cy="259045"/>
    <xdr:sp macro="" textlink="">
      <xdr:nvSpPr>
        <xdr:cNvPr id="375" name="n_3mainValue【公営住宅】&#10;一人当たり面積"/>
        <xdr:cNvSpPr txBox="1"/>
      </xdr:nvSpPr>
      <xdr:spPr>
        <a:xfrm>
          <a:off x="7626427" y="1488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140606</xdr:rowOff>
    </xdr:from>
    <xdr:ext cx="469744" cy="259045"/>
    <xdr:sp macro="" textlink="">
      <xdr:nvSpPr>
        <xdr:cNvPr id="376" name="n_4mainValue【公営住宅】&#10;一人当たり面積"/>
        <xdr:cNvSpPr txBox="1"/>
      </xdr:nvSpPr>
      <xdr:spPr>
        <a:xfrm>
          <a:off x="6737427" y="1488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8" name="直線コネクタ 417"/>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1" name="【認定こども園・幼稚園・保育所】&#10;有形固定資産減価償却率最大値テキスト"/>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2" name="直線コネクタ 421"/>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23" name="【認定こども園・幼稚園・保育所】&#10;有形固定資産減価償却率平均値テキスト"/>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4" name="フローチャート: 判断 423"/>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25" name="フローチャート: 判断 424"/>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6" name="フローチャート: 判断 425"/>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27" name="フローチャート: 判断 426"/>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8" name="フローチャート: 判断 427"/>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34" name="楕円 433"/>
        <xdr:cNvSpPr/>
      </xdr:nvSpPr>
      <xdr:spPr>
        <a:xfrm>
          <a:off x="162687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149514</xdr:rowOff>
    </xdr:from>
    <xdr:ext cx="405111" cy="259045"/>
    <xdr:sp macro="" textlink="">
      <xdr:nvSpPr>
        <xdr:cNvPr id="435" name="【認定こども園・幼稚園・保育所】&#10;有形固定資産減価償却率該当値テキスト"/>
        <xdr:cNvSpPr txBox="1"/>
      </xdr:nvSpPr>
      <xdr:spPr>
        <a:xfrm>
          <a:off x="16357600" y="632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126637</xdr:rowOff>
    </xdr:from>
    <xdr:to>
      <xdr:col>81</xdr:col>
      <xdr:colOff>101600</xdr:colOff>
      <xdr:row>38</xdr:row>
      <xdr:rowOff>56787</xdr:rowOff>
    </xdr:to>
    <xdr:sp macro="" textlink="">
      <xdr:nvSpPr>
        <xdr:cNvPr id="436" name="楕円 435"/>
        <xdr:cNvSpPr/>
      </xdr:nvSpPr>
      <xdr:spPr>
        <a:xfrm>
          <a:off x="15430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5987</xdr:rowOff>
    </xdr:from>
    <xdr:to>
      <xdr:col>85</xdr:col>
      <xdr:colOff>127000</xdr:colOff>
      <xdr:row>38</xdr:row>
      <xdr:rowOff>5987</xdr:rowOff>
    </xdr:to>
    <xdr:cxnSp macro="">
      <xdr:nvCxnSpPr>
        <xdr:cNvPr id="437" name="直線コネクタ 436"/>
        <xdr:cNvCxnSpPr/>
      </xdr:nvCxnSpPr>
      <xdr:spPr>
        <a:xfrm>
          <a:off x="15481300" y="65210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66222</xdr:rowOff>
    </xdr:from>
    <xdr:to>
      <xdr:col>76</xdr:col>
      <xdr:colOff>165100</xdr:colOff>
      <xdr:row>37</xdr:row>
      <xdr:rowOff>167822</xdr:rowOff>
    </xdr:to>
    <xdr:sp macro="" textlink="">
      <xdr:nvSpPr>
        <xdr:cNvPr id="438" name="楕円 437"/>
        <xdr:cNvSpPr/>
      </xdr:nvSpPr>
      <xdr:spPr>
        <a:xfrm>
          <a:off x="14541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117022</xdr:rowOff>
    </xdr:from>
    <xdr:to>
      <xdr:col>81</xdr:col>
      <xdr:colOff>50800</xdr:colOff>
      <xdr:row>38</xdr:row>
      <xdr:rowOff>5987</xdr:rowOff>
    </xdr:to>
    <xdr:cxnSp macro="">
      <xdr:nvCxnSpPr>
        <xdr:cNvPr id="439" name="直線コネクタ 438"/>
        <xdr:cNvCxnSpPr/>
      </xdr:nvCxnSpPr>
      <xdr:spPr>
        <a:xfrm>
          <a:off x="14592300" y="646067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28666</xdr:rowOff>
    </xdr:from>
    <xdr:to>
      <xdr:col>72</xdr:col>
      <xdr:colOff>38100</xdr:colOff>
      <xdr:row>38</xdr:row>
      <xdr:rowOff>130266</xdr:rowOff>
    </xdr:to>
    <xdr:sp macro="" textlink="">
      <xdr:nvSpPr>
        <xdr:cNvPr id="440" name="楕円 439"/>
        <xdr:cNvSpPr/>
      </xdr:nvSpPr>
      <xdr:spPr>
        <a:xfrm>
          <a:off x="13652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117022</xdr:rowOff>
    </xdr:from>
    <xdr:to>
      <xdr:col>76</xdr:col>
      <xdr:colOff>114300</xdr:colOff>
      <xdr:row>38</xdr:row>
      <xdr:rowOff>79466</xdr:rowOff>
    </xdr:to>
    <xdr:cxnSp macro="">
      <xdr:nvCxnSpPr>
        <xdr:cNvPr id="441" name="直線コネクタ 440"/>
        <xdr:cNvCxnSpPr/>
      </xdr:nvCxnSpPr>
      <xdr:spPr>
        <a:xfrm flipV="1">
          <a:off x="13703300" y="6460672"/>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142966</xdr:rowOff>
    </xdr:from>
    <xdr:to>
      <xdr:col>67</xdr:col>
      <xdr:colOff>101600</xdr:colOff>
      <xdr:row>38</xdr:row>
      <xdr:rowOff>73116</xdr:rowOff>
    </xdr:to>
    <xdr:sp macro="" textlink="">
      <xdr:nvSpPr>
        <xdr:cNvPr id="442" name="楕円 441"/>
        <xdr:cNvSpPr/>
      </xdr:nvSpPr>
      <xdr:spPr>
        <a:xfrm>
          <a:off x="12763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22316</xdr:rowOff>
    </xdr:from>
    <xdr:to>
      <xdr:col>71</xdr:col>
      <xdr:colOff>177800</xdr:colOff>
      <xdr:row>38</xdr:row>
      <xdr:rowOff>79466</xdr:rowOff>
    </xdr:to>
    <xdr:cxnSp macro="">
      <xdr:nvCxnSpPr>
        <xdr:cNvPr id="443" name="直線コネクタ 442"/>
        <xdr:cNvCxnSpPr/>
      </xdr:nvCxnSpPr>
      <xdr:spPr>
        <a:xfrm>
          <a:off x="12814300" y="653741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80571</xdr:rowOff>
    </xdr:from>
    <xdr:ext cx="405111" cy="259045"/>
    <xdr:sp macro="" textlink="">
      <xdr:nvSpPr>
        <xdr:cNvPr id="444" name="n_1aveValue【認定こども園・幼稚園・保育所】&#10;有形固定資産減価償却率"/>
        <xdr:cNvSpPr txBox="1"/>
      </xdr:nvSpPr>
      <xdr:spPr>
        <a:xfrm>
          <a:off x="152660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45" name="n_2aveValue【認定こども園・幼稚園・保育所】&#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446" name="n_3aveValue【認定こども園・幼稚園・保育所】&#10;有形固定資産減価償却率"/>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7" name="n_4aveValue【認定こども園・幼稚園・保育所】&#10;有形固定資産減価償却率"/>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73314</xdr:rowOff>
    </xdr:from>
    <xdr:ext cx="405111" cy="259045"/>
    <xdr:sp macro="" textlink="">
      <xdr:nvSpPr>
        <xdr:cNvPr id="448" name="n_1mainValue【認定こども園・幼稚園・保育所】&#10;有形固定資産減価償却率"/>
        <xdr:cNvSpPr txBox="1"/>
      </xdr:nvSpPr>
      <xdr:spPr>
        <a:xfrm>
          <a:off x="152660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12899</xdr:rowOff>
    </xdr:from>
    <xdr:ext cx="405111" cy="259045"/>
    <xdr:sp macro="" textlink="">
      <xdr:nvSpPr>
        <xdr:cNvPr id="449" name="n_2mainValue【認定こども園・幼稚園・保育所】&#10;有形固定資産減価償却率"/>
        <xdr:cNvSpPr txBox="1"/>
      </xdr:nvSpPr>
      <xdr:spPr>
        <a:xfrm>
          <a:off x="14389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121393</xdr:rowOff>
    </xdr:from>
    <xdr:ext cx="405111" cy="259045"/>
    <xdr:sp macro="" textlink="">
      <xdr:nvSpPr>
        <xdr:cNvPr id="450" name="n_3mainValue【認定こども園・幼稚園・保育所】&#10;有形固定資産減価償却率"/>
        <xdr:cNvSpPr txBox="1"/>
      </xdr:nvSpPr>
      <xdr:spPr>
        <a:xfrm>
          <a:off x="13500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89643</xdr:rowOff>
    </xdr:from>
    <xdr:ext cx="405111" cy="259045"/>
    <xdr:sp macro="" textlink="">
      <xdr:nvSpPr>
        <xdr:cNvPr id="451" name="n_4mainValue【認定こども園・幼稚園・保育所】&#10;有形固定資産減価償却率"/>
        <xdr:cNvSpPr txBox="1"/>
      </xdr:nvSpPr>
      <xdr:spPr>
        <a:xfrm>
          <a:off x="12611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3" name="直線コネクタ 472"/>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4" name="【認定こども園・幼稚園・保育所】&#10;一人当たり面積最小値テキスト"/>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5" name="直線コネクタ 474"/>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6" name="【認定こども園・幼稚園・保育所】&#10;一人当たり面積最大値テキスト"/>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7" name="直線コネクタ 476"/>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478" name="【認定こども園・幼稚園・保育所】&#10;一人当たり面積平均値テキスト"/>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9" name="フローチャート: 判断 478"/>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80" name="フローチャート: 判断 479"/>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481" name="フローチャート: 判断 480"/>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82" name="フローチャート: 判断 481"/>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483" name="フローチャート: 判断 482"/>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169418</xdr:rowOff>
    </xdr:from>
    <xdr:to>
      <xdr:col>116</xdr:col>
      <xdr:colOff>114300</xdr:colOff>
      <xdr:row>36</xdr:row>
      <xdr:rowOff>99568</xdr:rowOff>
    </xdr:to>
    <xdr:sp macro="" textlink="">
      <xdr:nvSpPr>
        <xdr:cNvPr id="489" name="楕円 488"/>
        <xdr:cNvSpPr/>
      </xdr:nvSpPr>
      <xdr:spPr>
        <a:xfrm>
          <a:off x="221107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20845</xdr:rowOff>
    </xdr:from>
    <xdr:ext cx="469744" cy="259045"/>
    <xdr:sp macro="" textlink="">
      <xdr:nvSpPr>
        <xdr:cNvPr id="490" name="【認定こども園・幼稚園・保育所】&#10;一人当たり面積該当値テキスト"/>
        <xdr:cNvSpPr txBox="1"/>
      </xdr:nvSpPr>
      <xdr:spPr>
        <a:xfrm>
          <a:off x="22199600" y="602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160274</xdr:rowOff>
    </xdr:from>
    <xdr:to>
      <xdr:col>112</xdr:col>
      <xdr:colOff>38100</xdr:colOff>
      <xdr:row>36</xdr:row>
      <xdr:rowOff>90424</xdr:rowOff>
    </xdr:to>
    <xdr:sp macro="" textlink="">
      <xdr:nvSpPr>
        <xdr:cNvPr id="491" name="楕円 490"/>
        <xdr:cNvSpPr/>
      </xdr:nvSpPr>
      <xdr:spPr>
        <a:xfrm>
          <a:off x="21272500" y="61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39624</xdr:rowOff>
    </xdr:from>
    <xdr:to>
      <xdr:col>116</xdr:col>
      <xdr:colOff>63500</xdr:colOff>
      <xdr:row>36</xdr:row>
      <xdr:rowOff>48768</xdr:rowOff>
    </xdr:to>
    <xdr:cxnSp macro="">
      <xdr:nvCxnSpPr>
        <xdr:cNvPr id="492" name="直線コネクタ 491"/>
        <xdr:cNvCxnSpPr/>
      </xdr:nvCxnSpPr>
      <xdr:spPr>
        <a:xfrm>
          <a:off x="21323300" y="62118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169418</xdr:rowOff>
    </xdr:from>
    <xdr:to>
      <xdr:col>107</xdr:col>
      <xdr:colOff>101600</xdr:colOff>
      <xdr:row>36</xdr:row>
      <xdr:rowOff>99568</xdr:rowOff>
    </xdr:to>
    <xdr:sp macro="" textlink="">
      <xdr:nvSpPr>
        <xdr:cNvPr id="493" name="楕円 492"/>
        <xdr:cNvSpPr/>
      </xdr:nvSpPr>
      <xdr:spPr>
        <a:xfrm>
          <a:off x="20383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39624</xdr:rowOff>
    </xdr:from>
    <xdr:to>
      <xdr:col>111</xdr:col>
      <xdr:colOff>177800</xdr:colOff>
      <xdr:row>36</xdr:row>
      <xdr:rowOff>48768</xdr:rowOff>
    </xdr:to>
    <xdr:cxnSp macro="">
      <xdr:nvCxnSpPr>
        <xdr:cNvPr id="494" name="直線コネクタ 493"/>
        <xdr:cNvCxnSpPr/>
      </xdr:nvCxnSpPr>
      <xdr:spPr>
        <a:xfrm flipV="1">
          <a:off x="20434300" y="62118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50546</xdr:rowOff>
    </xdr:from>
    <xdr:to>
      <xdr:col>102</xdr:col>
      <xdr:colOff>165100</xdr:colOff>
      <xdr:row>36</xdr:row>
      <xdr:rowOff>152146</xdr:rowOff>
    </xdr:to>
    <xdr:sp macro="" textlink="">
      <xdr:nvSpPr>
        <xdr:cNvPr id="495" name="楕円 494"/>
        <xdr:cNvSpPr/>
      </xdr:nvSpPr>
      <xdr:spPr>
        <a:xfrm>
          <a:off x="194945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48768</xdr:rowOff>
    </xdr:from>
    <xdr:to>
      <xdr:col>107</xdr:col>
      <xdr:colOff>50800</xdr:colOff>
      <xdr:row>36</xdr:row>
      <xdr:rowOff>101346</xdr:rowOff>
    </xdr:to>
    <xdr:cxnSp macro="">
      <xdr:nvCxnSpPr>
        <xdr:cNvPr id="496" name="直線コネクタ 495"/>
        <xdr:cNvCxnSpPr/>
      </xdr:nvCxnSpPr>
      <xdr:spPr>
        <a:xfrm flipV="1">
          <a:off x="19545300" y="622096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50546</xdr:rowOff>
    </xdr:from>
    <xdr:to>
      <xdr:col>98</xdr:col>
      <xdr:colOff>38100</xdr:colOff>
      <xdr:row>36</xdr:row>
      <xdr:rowOff>152146</xdr:rowOff>
    </xdr:to>
    <xdr:sp macro="" textlink="">
      <xdr:nvSpPr>
        <xdr:cNvPr id="497" name="楕円 496"/>
        <xdr:cNvSpPr/>
      </xdr:nvSpPr>
      <xdr:spPr>
        <a:xfrm>
          <a:off x="186055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101346</xdr:rowOff>
    </xdr:from>
    <xdr:to>
      <xdr:col>102</xdr:col>
      <xdr:colOff>114300</xdr:colOff>
      <xdr:row>36</xdr:row>
      <xdr:rowOff>101346</xdr:rowOff>
    </xdr:to>
    <xdr:cxnSp macro="">
      <xdr:nvCxnSpPr>
        <xdr:cNvPr id="498" name="直線コネクタ 497"/>
        <xdr:cNvCxnSpPr/>
      </xdr:nvCxnSpPr>
      <xdr:spPr>
        <a:xfrm>
          <a:off x="18656300" y="6273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9"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10685</xdr:rowOff>
    </xdr:from>
    <xdr:ext cx="469744" cy="259045"/>
    <xdr:sp macro="" textlink="">
      <xdr:nvSpPr>
        <xdr:cNvPr id="500" name="n_2aveValue【認定こども園・幼稚園・保育所】&#10;一人当たり面積"/>
        <xdr:cNvSpPr txBox="1"/>
      </xdr:nvSpPr>
      <xdr:spPr>
        <a:xfrm>
          <a:off x="201994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501" name="n_3aveValue【認定こども園・幼稚園・保育所】&#10;一人当たり面積"/>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17543</xdr:rowOff>
    </xdr:from>
    <xdr:ext cx="469744" cy="259045"/>
    <xdr:sp macro="" textlink="">
      <xdr:nvSpPr>
        <xdr:cNvPr id="502" name="n_4aveValue【認定こども園・幼稚園・保育所】&#10;一人当たり面積"/>
        <xdr:cNvSpPr txBox="1"/>
      </xdr:nvSpPr>
      <xdr:spPr>
        <a:xfrm>
          <a:off x="18421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106951</xdr:rowOff>
    </xdr:from>
    <xdr:ext cx="469744" cy="259045"/>
    <xdr:sp macro="" textlink="">
      <xdr:nvSpPr>
        <xdr:cNvPr id="503" name="n_1mainValue【認定こども園・幼稚園・保育所】&#10;一人当たり面積"/>
        <xdr:cNvSpPr txBox="1"/>
      </xdr:nvSpPr>
      <xdr:spPr>
        <a:xfrm>
          <a:off x="21075727" y="59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116095</xdr:rowOff>
    </xdr:from>
    <xdr:ext cx="469744" cy="259045"/>
    <xdr:sp macro="" textlink="">
      <xdr:nvSpPr>
        <xdr:cNvPr id="504" name="n_2mainValue【認定こども園・幼稚園・保育所】&#10;一人当たり面積"/>
        <xdr:cNvSpPr txBox="1"/>
      </xdr:nvSpPr>
      <xdr:spPr>
        <a:xfrm>
          <a:off x="20199427" y="594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168673</xdr:rowOff>
    </xdr:from>
    <xdr:ext cx="469744" cy="259045"/>
    <xdr:sp macro="" textlink="">
      <xdr:nvSpPr>
        <xdr:cNvPr id="505" name="n_3mainValue【認定こども園・幼稚園・保育所】&#10;一人当たり面積"/>
        <xdr:cNvSpPr txBox="1"/>
      </xdr:nvSpPr>
      <xdr:spPr>
        <a:xfrm>
          <a:off x="19310427" y="599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168673</xdr:rowOff>
    </xdr:from>
    <xdr:ext cx="469744" cy="259045"/>
    <xdr:sp macro="" textlink="">
      <xdr:nvSpPr>
        <xdr:cNvPr id="506" name="n_4mainValue【認定こども園・幼稚園・保育所】&#10;一人当たり面積"/>
        <xdr:cNvSpPr txBox="1"/>
      </xdr:nvSpPr>
      <xdr:spPr>
        <a:xfrm>
          <a:off x="18421427" y="599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1" name="直線コネクタ 530"/>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2"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3" name="直線コネクタ 532"/>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536" name="【学校施設】&#10;有形固定資産減価償却率平均値テキスト"/>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7" name="フローチャート: 判断 536"/>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38" name="フローチャート: 判断 53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9" name="フローチャート: 判断 538"/>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40" name="フローチャート: 判断 539"/>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1" name="フローチャート: 判断 540"/>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547" name="楕円 546"/>
        <xdr:cNvSpPr/>
      </xdr:nvSpPr>
      <xdr:spPr>
        <a:xfrm>
          <a:off x="162687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36212</xdr:rowOff>
    </xdr:from>
    <xdr:ext cx="405111" cy="259045"/>
    <xdr:sp macro="" textlink="">
      <xdr:nvSpPr>
        <xdr:cNvPr id="548" name="【学校施設】&#10;有形固定資産減価償却率該当値テキスト"/>
        <xdr:cNvSpPr txBox="1"/>
      </xdr:nvSpPr>
      <xdr:spPr>
        <a:xfrm>
          <a:off x="16357600"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19685</xdr:rowOff>
    </xdr:from>
    <xdr:to>
      <xdr:col>81</xdr:col>
      <xdr:colOff>101600</xdr:colOff>
      <xdr:row>60</xdr:row>
      <xdr:rowOff>121285</xdr:rowOff>
    </xdr:to>
    <xdr:sp macro="" textlink="">
      <xdr:nvSpPr>
        <xdr:cNvPr id="549" name="楕円 548"/>
        <xdr:cNvSpPr/>
      </xdr:nvSpPr>
      <xdr:spPr>
        <a:xfrm>
          <a:off x="15430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70485</xdr:rowOff>
    </xdr:from>
    <xdr:to>
      <xdr:col>85</xdr:col>
      <xdr:colOff>127000</xdr:colOff>
      <xdr:row>60</xdr:row>
      <xdr:rowOff>108585</xdr:rowOff>
    </xdr:to>
    <xdr:cxnSp macro="">
      <xdr:nvCxnSpPr>
        <xdr:cNvPr id="550" name="直線コネクタ 549"/>
        <xdr:cNvCxnSpPr/>
      </xdr:nvCxnSpPr>
      <xdr:spPr>
        <a:xfrm>
          <a:off x="15481300" y="103574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151130</xdr:rowOff>
    </xdr:from>
    <xdr:to>
      <xdr:col>76</xdr:col>
      <xdr:colOff>165100</xdr:colOff>
      <xdr:row>60</xdr:row>
      <xdr:rowOff>81280</xdr:rowOff>
    </xdr:to>
    <xdr:sp macro="" textlink="">
      <xdr:nvSpPr>
        <xdr:cNvPr id="551" name="楕円 550"/>
        <xdr:cNvSpPr/>
      </xdr:nvSpPr>
      <xdr:spPr>
        <a:xfrm>
          <a:off x="14541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30480</xdr:rowOff>
    </xdr:from>
    <xdr:to>
      <xdr:col>81</xdr:col>
      <xdr:colOff>50800</xdr:colOff>
      <xdr:row>60</xdr:row>
      <xdr:rowOff>70485</xdr:rowOff>
    </xdr:to>
    <xdr:cxnSp macro="">
      <xdr:nvCxnSpPr>
        <xdr:cNvPr id="552" name="直線コネクタ 551"/>
        <xdr:cNvCxnSpPr/>
      </xdr:nvCxnSpPr>
      <xdr:spPr>
        <a:xfrm>
          <a:off x="14592300" y="103174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107315</xdr:rowOff>
    </xdr:from>
    <xdr:to>
      <xdr:col>72</xdr:col>
      <xdr:colOff>38100</xdr:colOff>
      <xdr:row>60</xdr:row>
      <xdr:rowOff>37465</xdr:rowOff>
    </xdr:to>
    <xdr:sp macro="" textlink="">
      <xdr:nvSpPr>
        <xdr:cNvPr id="553" name="楕円 552"/>
        <xdr:cNvSpPr/>
      </xdr:nvSpPr>
      <xdr:spPr>
        <a:xfrm>
          <a:off x="13652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158115</xdr:rowOff>
    </xdr:from>
    <xdr:to>
      <xdr:col>76</xdr:col>
      <xdr:colOff>114300</xdr:colOff>
      <xdr:row>60</xdr:row>
      <xdr:rowOff>30480</xdr:rowOff>
    </xdr:to>
    <xdr:cxnSp macro="">
      <xdr:nvCxnSpPr>
        <xdr:cNvPr id="554" name="直線コネクタ 553"/>
        <xdr:cNvCxnSpPr/>
      </xdr:nvCxnSpPr>
      <xdr:spPr>
        <a:xfrm>
          <a:off x="13703300" y="102736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93980</xdr:rowOff>
    </xdr:from>
    <xdr:to>
      <xdr:col>67</xdr:col>
      <xdr:colOff>101600</xdr:colOff>
      <xdr:row>60</xdr:row>
      <xdr:rowOff>24130</xdr:rowOff>
    </xdr:to>
    <xdr:sp macro="" textlink="">
      <xdr:nvSpPr>
        <xdr:cNvPr id="555" name="楕円 554"/>
        <xdr:cNvSpPr/>
      </xdr:nvSpPr>
      <xdr:spPr>
        <a:xfrm>
          <a:off x="12763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144780</xdr:rowOff>
    </xdr:from>
    <xdr:to>
      <xdr:col>71</xdr:col>
      <xdr:colOff>177800</xdr:colOff>
      <xdr:row>59</xdr:row>
      <xdr:rowOff>158115</xdr:rowOff>
    </xdr:to>
    <xdr:cxnSp macro="">
      <xdr:nvCxnSpPr>
        <xdr:cNvPr id="556" name="直線コネクタ 555"/>
        <xdr:cNvCxnSpPr/>
      </xdr:nvCxnSpPr>
      <xdr:spPr>
        <a:xfrm>
          <a:off x="12814300" y="102603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57"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558"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559" name="n_3aveValue【学校施設】&#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60" name="n_4ave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112412</xdr:rowOff>
    </xdr:from>
    <xdr:ext cx="405111" cy="259045"/>
    <xdr:sp macro="" textlink="">
      <xdr:nvSpPr>
        <xdr:cNvPr id="561" name="n_1mainValue【学校施設】&#10;有形固定資産減価償却率"/>
        <xdr:cNvSpPr txBox="1"/>
      </xdr:nvSpPr>
      <xdr:spPr>
        <a:xfrm>
          <a:off x="152660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72407</xdr:rowOff>
    </xdr:from>
    <xdr:ext cx="405111" cy="259045"/>
    <xdr:sp macro="" textlink="">
      <xdr:nvSpPr>
        <xdr:cNvPr id="562" name="n_2mainValue【学校施設】&#10;有形固定資産減価償却率"/>
        <xdr:cNvSpPr txBox="1"/>
      </xdr:nvSpPr>
      <xdr:spPr>
        <a:xfrm>
          <a:off x="14389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53992</xdr:rowOff>
    </xdr:from>
    <xdr:ext cx="405111" cy="259045"/>
    <xdr:sp macro="" textlink="">
      <xdr:nvSpPr>
        <xdr:cNvPr id="563" name="n_3mainValue【学校施設】&#10;有形固定資産減価償却率"/>
        <xdr:cNvSpPr txBox="1"/>
      </xdr:nvSpPr>
      <xdr:spPr>
        <a:xfrm>
          <a:off x="13500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40657</xdr:rowOff>
    </xdr:from>
    <xdr:ext cx="405111" cy="259045"/>
    <xdr:sp macro="" textlink="">
      <xdr:nvSpPr>
        <xdr:cNvPr id="564" name="n_4mainValue【学校施設】&#10;有形固定資産減価償却率"/>
        <xdr:cNvSpPr txBox="1"/>
      </xdr:nvSpPr>
      <xdr:spPr>
        <a:xfrm>
          <a:off x="12611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9" name="直線コネクタ 588"/>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0"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1" name="直線コネクタ 590"/>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2"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3" name="直線コネクタ 592"/>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94" name="【学校施設】&#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5" name="フローチャート: 判断 594"/>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96" name="フローチャート: 判断 595"/>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97" name="フローチャート: 判断 596"/>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98" name="フローチャート: 判断 597"/>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99" name="フローチャート: 判断 598"/>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165989</xdr:rowOff>
    </xdr:from>
    <xdr:to>
      <xdr:col>116</xdr:col>
      <xdr:colOff>114300</xdr:colOff>
      <xdr:row>61</xdr:row>
      <xdr:rowOff>96139</xdr:rowOff>
    </xdr:to>
    <xdr:sp macro="" textlink="">
      <xdr:nvSpPr>
        <xdr:cNvPr id="605" name="楕円 604"/>
        <xdr:cNvSpPr/>
      </xdr:nvSpPr>
      <xdr:spPr>
        <a:xfrm>
          <a:off x="22110700" y="1045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17416</xdr:rowOff>
    </xdr:from>
    <xdr:ext cx="469744" cy="259045"/>
    <xdr:sp macro="" textlink="">
      <xdr:nvSpPr>
        <xdr:cNvPr id="606" name="【学校施設】&#10;一人当たり面積該当値テキスト"/>
        <xdr:cNvSpPr txBox="1"/>
      </xdr:nvSpPr>
      <xdr:spPr>
        <a:xfrm>
          <a:off x="22199600" y="1030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2159</xdr:rowOff>
    </xdr:from>
    <xdr:to>
      <xdr:col>112</xdr:col>
      <xdr:colOff>38100</xdr:colOff>
      <xdr:row>61</xdr:row>
      <xdr:rowOff>103759</xdr:rowOff>
    </xdr:to>
    <xdr:sp macro="" textlink="">
      <xdr:nvSpPr>
        <xdr:cNvPr id="607" name="楕円 606"/>
        <xdr:cNvSpPr/>
      </xdr:nvSpPr>
      <xdr:spPr>
        <a:xfrm>
          <a:off x="21272500" y="1046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45339</xdr:rowOff>
    </xdr:from>
    <xdr:to>
      <xdr:col>116</xdr:col>
      <xdr:colOff>63500</xdr:colOff>
      <xdr:row>61</xdr:row>
      <xdr:rowOff>52959</xdr:rowOff>
    </xdr:to>
    <xdr:cxnSp macro="">
      <xdr:nvCxnSpPr>
        <xdr:cNvPr id="608" name="直線コネクタ 607"/>
        <xdr:cNvCxnSpPr/>
      </xdr:nvCxnSpPr>
      <xdr:spPr>
        <a:xfrm flipV="1">
          <a:off x="21323300" y="10503789"/>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10160</xdr:rowOff>
    </xdr:from>
    <xdr:to>
      <xdr:col>107</xdr:col>
      <xdr:colOff>101600</xdr:colOff>
      <xdr:row>61</xdr:row>
      <xdr:rowOff>111760</xdr:rowOff>
    </xdr:to>
    <xdr:sp macro="" textlink="">
      <xdr:nvSpPr>
        <xdr:cNvPr id="609" name="楕円 608"/>
        <xdr:cNvSpPr/>
      </xdr:nvSpPr>
      <xdr:spPr>
        <a:xfrm>
          <a:off x="20383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52959</xdr:rowOff>
    </xdr:from>
    <xdr:to>
      <xdr:col>111</xdr:col>
      <xdr:colOff>177800</xdr:colOff>
      <xdr:row>61</xdr:row>
      <xdr:rowOff>60960</xdr:rowOff>
    </xdr:to>
    <xdr:cxnSp macro="">
      <xdr:nvCxnSpPr>
        <xdr:cNvPr id="610" name="直線コネクタ 609"/>
        <xdr:cNvCxnSpPr/>
      </xdr:nvCxnSpPr>
      <xdr:spPr>
        <a:xfrm flipV="1">
          <a:off x="20434300" y="1051140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22733</xdr:rowOff>
    </xdr:from>
    <xdr:to>
      <xdr:col>102</xdr:col>
      <xdr:colOff>165100</xdr:colOff>
      <xdr:row>61</xdr:row>
      <xdr:rowOff>124333</xdr:rowOff>
    </xdr:to>
    <xdr:sp macro="" textlink="">
      <xdr:nvSpPr>
        <xdr:cNvPr id="611" name="楕円 610"/>
        <xdr:cNvSpPr/>
      </xdr:nvSpPr>
      <xdr:spPr>
        <a:xfrm>
          <a:off x="19494500" y="104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60960</xdr:rowOff>
    </xdr:from>
    <xdr:to>
      <xdr:col>107</xdr:col>
      <xdr:colOff>50800</xdr:colOff>
      <xdr:row>61</xdr:row>
      <xdr:rowOff>73533</xdr:rowOff>
    </xdr:to>
    <xdr:cxnSp macro="">
      <xdr:nvCxnSpPr>
        <xdr:cNvPr id="612" name="直線コネクタ 611"/>
        <xdr:cNvCxnSpPr/>
      </xdr:nvCxnSpPr>
      <xdr:spPr>
        <a:xfrm flipV="1">
          <a:off x="19545300" y="1051941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34544</xdr:rowOff>
    </xdr:from>
    <xdr:to>
      <xdr:col>98</xdr:col>
      <xdr:colOff>38100</xdr:colOff>
      <xdr:row>61</xdr:row>
      <xdr:rowOff>136144</xdr:rowOff>
    </xdr:to>
    <xdr:sp macro="" textlink="">
      <xdr:nvSpPr>
        <xdr:cNvPr id="613" name="楕円 612"/>
        <xdr:cNvSpPr/>
      </xdr:nvSpPr>
      <xdr:spPr>
        <a:xfrm>
          <a:off x="18605500" y="1049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73533</xdr:rowOff>
    </xdr:from>
    <xdr:to>
      <xdr:col>102</xdr:col>
      <xdr:colOff>114300</xdr:colOff>
      <xdr:row>61</xdr:row>
      <xdr:rowOff>85344</xdr:rowOff>
    </xdr:to>
    <xdr:cxnSp macro="">
      <xdr:nvCxnSpPr>
        <xdr:cNvPr id="614" name="直線コネクタ 613"/>
        <xdr:cNvCxnSpPr/>
      </xdr:nvCxnSpPr>
      <xdr:spPr>
        <a:xfrm flipV="1">
          <a:off x="18656300" y="1053198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84599</xdr:rowOff>
    </xdr:from>
    <xdr:ext cx="469744" cy="259045"/>
    <xdr:sp macro="" textlink="">
      <xdr:nvSpPr>
        <xdr:cNvPr id="615" name="n_1aveValue【学校施設】&#10;一人当たり面積"/>
        <xdr:cNvSpPr txBox="1"/>
      </xdr:nvSpPr>
      <xdr:spPr>
        <a:xfrm>
          <a:off x="210757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119270</xdr:rowOff>
    </xdr:from>
    <xdr:ext cx="469744" cy="259045"/>
    <xdr:sp macro="" textlink="">
      <xdr:nvSpPr>
        <xdr:cNvPr id="616" name="n_2aveValue【学校施設】&#10;一人当たり面積"/>
        <xdr:cNvSpPr txBox="1"/>
      </xdr:nvSpPr>
      <xdr:spPr>
        <a:xfrm>
          <a:off x="20199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126890</xdr:rowOff>
    </xdr:from>
    <xdr:ext cx="469744" cy="259045"/>
    <xdr:sp macro="" textlink="">
      <xdr:nvSpPr>
        <xdr:cNvPr id="617" name="n_3aveValue【学校施設】&#10;一人当たり面積"/>
        <xdr:cNvSpPr txBox="1"/>
      </xdr:nvSpPr>
      <xdr:spPr>
        <a:xfrm>
          <a:off x="19310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130700</xdr:rowOff>
    </xdr:from>
    <xdr:ext cx="469744" cy="259045"/>
    <xdr:sp macro="" textlink="">
      <xdr:nvSpPr>
        <xdr:cNvPr id="618" name="n_4aveValue【学校施設】&#10;一人当たり面積"/>
        <xdr:cNvSpPr txBox="1"/>
      </xdr:nvSpPr>
      <xdr:spPr>
        <a:xfrm>
          <a:off x="18421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120286</xdr:rowOff>
    </xdr:from>
    <xdr:ext cx="469744" cy="259045"/>
    <xdr:sp macro="" textlink="">
      <xdr:nvSpPr>
        <xdr:cNvPr id="619" name="n_1mainValue【学校施設】&#10;一人当たり面積"/>
        <xdr:cNvSpPr txBox="1"/>
      </xdr:nvSpPr>
      <xdr:spPr>
        <a:xfrm>
          <a:off x="21075727" y="1023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128287</xdr:rowOff>
    </xdr:from>
    <xdr:ext cx="469744" cy="259045"/>
    <xdr:sp macro="" textlink="">
      <xdr:nvSpPr>
        <xdr:cNvPr id="620" name="n_2mainValue【学校施設】&#10;一人当たり面積"/>
        <xdr:cNvSpPr txBox="1"/>
      </xdr:nvSpPr>
      <xdr:spPr>
        <a:xfrm>
          <a:off x="201994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140860</xdr:rowOff>
    </xdr:from>
    <xdr:ext cx="469744" cy="259045"/>
    <xdr:sp macro="" textlink="">
      <xdr:nvSpPr>
        <xdr:cNvPr id="621" name="n_3mainValue【学校施設】&#10;一人当たり面積"/>
        <xdr:cNvSpPr txBox="1"/>
      </xdr:nvSpPr>
      <xdr:spPr>
        <a:xfrm>
          <a:off x="19310427" y="102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152671</xdr:rowOff>
    </xdr:from>
    <xdr:ext cx="469744" cy="259045"/>
    <xdr:sp macro="" textlink="">
      <xdr:nvSpPr>
        <xdr:cNvPr id="622" name="n_4mainValue【学校施設】&#10;一人当たり面積"/>
        <xdr:cNvSpPr txBox="1"/>
      </xdr:nvSpPr>
      <xdr:spPr>
        <a:xfrm>
          <a:off x="184214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651" name="【児童館】&#10;有形固定資産減価償却率平均値テキスト"/>
        <xdr:cNvSpPr txBox="1"/>
      </xdr:nvSpPr>
      <xdr:spPr>
        <a:xfrm>
          <a:off x="16357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652" name="フローチャート: 判断 651"/>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653" name="フローチャート: 判断 652"/>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654" name="フローチャート: 判断 653"/>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655" name="フローチャート: 判断 654"/>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6" name="フローチャート: 判断 655"/>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119380</xdr:rowOff>
    </xdr:from>
    <xdr:to>
      <xdr:col>85</xdr:col>
      <xdr:colOff>177800</xdr:colOff>
      <xdr:row>82</xdr:row>
      <xdr:rowOff>49530</xdr:rowOff>
    </xdr:to>
    <xdr:sp macro="" textlink="">
      <xdr:nvSpPr>
        <xdr:cNvPr id="662" name="楕円 661"/>
        <xdr:cNvSpPr/>
      </xdr:nvSpPr>
      <xdr:spPr>
        <a:xfrm>
          <a:off x="16268700" y="1400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97807</xdr:rowOff>
    </xdr:from>
    <xdr:ext cx="405111" cy="259045"/>
    <xdr:sp macro="" textlink="">
      <xdr:nvSpPr>
        <xdr:cNvPr id="663" name="【児童館】&#10;有形固定資産減価償却率該当値テキスト"/>
        <xdr:cNvSpPr txBox="1"/>
      </xdr:nvSpPr>
      <xdr:spPr>
        <a:xfrm>
          <a:off x="16357600"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74930</xdr:rowOff>
    </xdr:from>
    <xdr:to>
      <xdr:col>81</xdr:col>
      <xdr:colOff>101600</xdr:colOff>
      <xdr:row>82</xdr:row>
      <xdr:rowOff>5080</xdr:rowOff>
    </xdr:to>
    <xdr:sp macro="" textlink="">
      <xdr:nvSpPr>
        <xdr:cNvPr id="664" name="楕円 663"/>
        <xdr:cNvSpPr/>
      </xdr:nvSpPr>
      <xdr:spPr>
        <a:xfrm>
          <a:off x="15430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125730</xdr:rowOff>
    </xdr:from>
    <xdr:to>
      <xdr:col>85</xdr:col>
      <xdr:colOff>127000</xdr:colOff>
      <xdr:row>81</xdr:row>
      <xdr:rowOff>170180</xdr:rowOff>
    </xdr:to>
    <xdr:cxnSp macro="">
      <xdr:nvCxnSpPr>
        <xdr:cNvPr id="665" name="直線コネクタ 664"/>
        <xdr:cNvCxnSpPr/>
      </xdr:nvCxnSpPr>
      <xdr:spPr>
        <a:xfrm>
          <a:off x="15481300" y="14013180"/>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30480</xdr:rowOff>
    </xdr:from>
    <xdr:to>
      <xdr:col>76</xdr:col>
      <xdr:colOff>165100</xdr:colOff>
      <xdr:row>81</xdr:row>
      <xdr:rowOff>132080</xdr:rowOff>
    </xdr:to>
    <xdr:sp macro="" textlink="">
      <xdr:nvSpPr>
        <xdr:cNvPr id="666" name="楕円 665"/>
        <xdr:cNvSpPr/>
      </xdr:nvSpPr>
      <xdr:spPr>
        <a:xfrm>
          <a:off x="14541500" y="139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81280</xdr:rowOff>
    </xdr:from>
    <xdr:to>
      <xdr:col>81</xdr:col>
      <xdr:colOff>50800</xdr:colOff>
      <xdr:row>81</xdr:row>
      <xdr:rowOff>125730</xdr:rowOff>
    </xdr:to>
    <xdr:cxnSp macro="">
      <xdr:nvCxnSpPr>
        <xdr:cNvPr id="667" name="直線コネクタ 666"/>
        <xdr:cNvCxnSpPr/>
      </xdr:nvCxnSpPr>
      <xdr:spPr>
        <a:xfrm>
          <a:off x="14592300" y="1396873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157480</xdr:rowOff>
    </xdr:from>
    <xdr:to>
      <xdr:col>72</xdr:col>
      <xdr:colOff>38100</xdr:colOff>
      <xdr:row>81</xdr:row>
      <xdr:rowOff>87630</xdr:rowOff>
    </xdr:to>
    <xdr:sp macro="" textlink="">
      <xdr:nvSpPr>
        <xdr:cNvPr id="668" name="楕円 667"/>
        <xdr:cNvSpPr/>
      </xdr:nvSpPr>
      <xdr:spPr>
        <a:xfrm>
          <a:off x="13652500" y="138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36830</xdr:rowOff>
    </xdr:from>
    <xdr:to>
      <xdr:col>76</xdr:col>
      <xdr:colOff>114300</xdr:colOff>
      <xdr:row>81</xdr:row>
      <xdr:rowOff>81280</xdr:rowOff>
    </xdr:to>
    <xdr:cxnSp macro="">
      <xdr:nvCxnSpPr>
        <xdr:cNvPr id="669" name="直線コネクタ 668"/>
        <xdr:cNvCxnSpPr/>
      </xdr:nvCxnSpPr>
      <xdr:spPr>
        <a:xfrm>
          <a:off x="13703300" y="1392428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129539</xdr:rowOff>
    </xdr:from>
    <xdr:to>
      <xdr:col>67</xdr:col>
      <xdr:colOff>101600</xdr:colOff>
      <xdr:row>81</xdr:row>
      <xdr:rowOff>59689</xdr:rowOff>
    </xdr:to>
    <xdr:sp macro="" textlink="">
      <xdr:nvSpPr>
        <xdr:cNvPr id="670" name="楕円 669"/>
        <xdr:cNvSpPr/>
      </xdr:nvSpPr>
      <xdr:spPr>
        <a:xfrm>
          <a:off x="127635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8889</xdr:rowOff>
    </xdr:from>
    <xdr:to>
      <xdr:col>71</xdr:col>
      <xdr:colOff>177800</xdr:colOff>
      <xdr:row>81</xdr:row>
      <xdr:rowOff>36830</xdr:rowOff>
    </xdr:to>
    <xdr:cxnSp macro="">
      <xdr:nvCxnSpPr>
        <xdr:cNvPr id="671" name="直線コネクタ 670"/>
        <xdr:cNvCxnSpPr/>
      </xdr:nvCxnSpPr>
      <xdr:spPr>
        <a:xfrm>
          <a:off x="12814300" y="138963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133366</xdr:rowOff>
    </xdr:from>
    <xdr:ext cx="405111" cy="259045"/>
    <xdr:sp macro="" textlink="">
      <xdr:nvSpPr>
        <xdr:cNvPr id="672" name="n_1aveValue【児童館】&#10;有形固定資産減価償却率"/>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66057</xdr:rowOff>
    </xdr:from>
    <xdr:ext cx="405111" cy="259045"/>
    <xdr:sp macro="" textlink="">
      <xdr:nvSpPr>
        <xdr:cNvPr id="673" name="n_2aveValue【児童館】&#10;有形固定資産減価償却率"/>
        <xdr:cNvSpPr txBox="1"/>
      </xdr:nvSpPr>
      <xdr:spPr>
        <a:xfrm>
          <a:off x="14389744" y="1412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43197</xdr:rowOff>
    </xdr:from>
    <xdr:ext cx="405111" cy="259045"/>
    <xdr:sp macro="" textlink="">
      <xdr:nvSpPr>
        <xdr:cNvPr id="674" name="n_3aveValue【児童館】&#10;有形固定資産減価償却率"/>
        <xdr:cNvSpPr txBox="1"/>
      </xdr:nvSpPr>
      <xdr:spPr>
        <a:xfrm>
          <a:off x="13500744" y="1410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675" name="n_4aveValue【児童館】&#10;有形固定資産減価償却率"/>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21607</xdr:rowOff>
    </xdr:from>
    <xdr:ext cx="405111" cy="259045"/>
    <xdr:sp macro="" textlink="">
      <xdr:nvSpPr>
        <xdr:cNvPr id="676" name="n_1mainValue【児童館】&#10;有形固定資産減価償却率"/>
        <xdr:cNvSpPr txBox="1"/>
      </xdr:nvSpPr>
      <xdr:spPr>
        <a:xfrm>
          <a:off x="15266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148607</xdr:rowOff>
    </xdr:from>
    <xdr:ext cx="405111" cy="259045"/>
    <xdr:sp macro="" textlink="">
      <xdr:nvSpPr>
        <xdr:cNvPr id="677" name="n_2mainValue【児童館】&#10;有形固定資産減価償却率"/>
        <xdr:cNvSpPr txBox="1"/>
      </xdr:nvSpPr>
      <xdr:spPr>
        <a:xfrm>
          <a:off x="1438974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104157</xdr:rowOff>
    </xdr:from>
    <xdr:ext cx="405111" cy="259045"/>
    <xdr:sp macro="" textlink="">
      <xdr:nvSpPr>
        <xdr:cNvPr id="678" name="n_3mainValue【児童館】&#10;有形固定資産減価償却率"/>
        <xdr:cNvSpPr txBox="1"/>
      </xdr:nvSpPr>
      <xdr:spPr>
        <a:xfrm>
          <a:off x="13500744" y="1364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76216</xdr:rowOff>
    </xdr:from>
    <xdr:ext cx="405111" cy="259045"/>
    <xdr:sp macro="" textlink="">
      <xdr:nvSpPr>
        <xdr:cNvPr id="679" name="n_4mainValue【児童館】&#10;有形固定資産減価償却率"/>
        <xdr:cNvSpPr txBox="1"/>
      </xdr:nvSpPr>
      <xdr:spPr>
        <a:xfrm>
          <a:off x="12611744" y="13620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0" name="直線コネクタ 6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1" name="テキスト ボックス 6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2" name="直線コネクタ 6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3" name="テキスト ボックス 6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4" name="直線コネクタ 6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5" name="テキスト ボックス 6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6" name="直線コネクタ 6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7" name="テキスト ボックス 6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8" name="直線コネクタ 6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9" name="テキスト ボックス 6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0" name="直線コネクタ 6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1" name="テキスト ボックス 7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705" name="直線コネクタ 704"/>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706" name="【児童館】&#10;一人当たり面積最小値テキスト"/>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707" name="直線コネクタ 706"/>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8"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9" name="直線コネクタ 708"/>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710" name="【児童館】&#10;一人当たり面積平均値テキスト"/>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1" name="フローチャート: 判断 710"/>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2" name="フローチャート: 判断 711"/>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13" name="フローチャート: 判断 712"/>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131536</xdr:rowOff>
    </xdr:from>
    <xdr:to>
      <xdr:col>102</xdr:col>
      <xdr:colOff>165100</xdr:colOff>
      <xdr:row>84</xdr:row>
      <xdr:rowOff>61686</xdr:rowOff>
    </xdr:to>
    <xdr:sp macro="" textlink="">
      <xdr:nvSpPr>
        <xdr:cNvPr id="714" name="フローチャート: 判断 713"/>
        <xdr:cNvSpPr/>
      </xdr:nvSpPr>
      <xdr:spPr>
        <a:xfrm>
          <a:off x="19494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164193</xdr:rowOff>
    </xdr:from>
    <xdr:to>
      <xdr:col>98</xdr:col>
      <xdr:colOff>38100</xdr:colOff>
      <xdr:row>84</xdr:row>
      <xdr:rowOff>94343</xdr:rowOff>
    </xdr:to>
    <xdr:sp macro="" textlink="">
      <xdr:nvSpPr>
        <xdr:cNvPr id="715" name="フローチャート: 判断 714"/>
        <xdr:cNvSpPr/>
      </xdr:nvSpPr>
      <xdr:spPr>
        <a:xfrm>
          <a:off x="18605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21" name="楕円 720"/>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22"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23" name="楕円 722"/>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24" name="直線コネクタ 723"/>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25" name="楕円 724"/>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26" name="直線コネクタ 725"/>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93436</xdr:rowOff>
    </xdr:from>
    <xdr:to>
      <xdr:col>102</xdr:col>
      <xdr:colOff>165100</xdr:colOff>
      <xdr:row>86</xdr:row>
      <xdr:rowOff>23586</xdr:rowOff>
    </xdr:to>
    <xdr:sp macro="" textlink="">
      <xdr:nvSpPr>
        <xdr:cNvPr id="727" name="楕円 726"/>
        <xdr:cNvSpPr/>
      </xdr:nvSpPr>
      <xdr:spPr>
        <a:xfrm>
          <a:off x="19494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144236</xdr:rowOff>
    </xdr:to>
    <xdr:cxnSp macro="">
      <xdr:nvCxnSpPr>
        <xdr:cNvPr id="728" name="直線コネクタ 727"/>
        <xdr:cNvCxnSpPr/>
      </xdr:nvCxnSpPr>
      <xdr:spPr>
        <a:xfrm flipV="1">
          <a:off x="19545300" y="147066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93436</xdr:rowOff>
    </xdr:from>
    <xdr:to>
      <xdr:col>98</xdr:col>
      <xdr:colOff>38100</xdr:colOff>
      <xdr:row>86</xdr:row>
      <xdr:rowOff>23586</xdr:rowOff>
    </xdr:to>
    <xdr:sp macro="" textlink="">
      <xdr:nvSpPr>
        <xdr:cNvPr id="729" name="楕円 728"/>
        <xdr:cNvSpPr/>
      </xdr:nvSpPr>
      <xdr:spPr>
        <a:xfrm>
          <a:off x="18605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144236</xdr:rowOff>
    </xdr:from>
    <xdr:to>
      <xdr:col>102</xdr:col>
      <xdr:colOff>114300</xdr:colOff>
      <xdr:row>85</xdr:row>
      <xdr:rowOff>144236</xdr:rowOff>
    </xdr:to>
    <xdr:cxnSp macro="">
      <xdr:nvCxnSpPr>
        <xdr:cNvPr id="730" name="直線コネクタ 729"/>
        <xdr:cNvCxnSpPr/>
      </xdr:nvCxnSpPr>
      <xdr:spPr>
        <a:xfrm>
          <a:off x="18656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31" name="n_1ave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732" name="n_2aveValue【児童館】&#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78213</xdr:rowOff>
    </xdr:from>
    <xdr:ext cx="469744" cy="259045"/>
    <xdr:sp macro="" textlink="">
      <xdr:nvSpPr>
        <xdr:cNvPr id="733" name="n_3aveValue【児童館】&#10;一人当たり面積"/>
        <xdr:cNvSpPr txBox="1"/>
      </xdr:nvSpPr>
      <xdr:spPr>
        <a:xfrm>
          <a:off x="19310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110870</xdr:rowOff>
    </xdr:from>
    <xdr:ext cx="469744" cy="259045"/>
    <xdr:sp macro="" textlink="">
      <xdr:nvSpPr>
        <xdr:cNvPr id="734" name="n_4aveValue【児童館】&#10;一人当たり面積"/>
        <xdr:cNvSpPr txBox="1"/>
      </xdr:nvSpPr>
      <xdr:spPr>
        <a:xfrm>
          <a:off x="18421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35"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36"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14713</xdr:rowOff>
    </xdr:from>
    <xdr:ext cx="469744" cy="259045"/>
    <xdr:sp macro="" textlink="">
      <xdr:nvSpPr>
        <xdr:cNvPr id="737" name="n_3mainValue【児童館】&#10;一人当たり面積"/>
        <xdr:cNvSpPr txBox="1"/>
      </xdr:nvSpPr>
      <xdr:spPr>
        <a:xfrm>
          <a:off x="19310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14713</xdr:rowOff>
    </xdr:from>
    <xdr:ext cx="469744" cy="259045"/>
    <xdr:sp macro="" textlink="">
      <xdr:nvSpPr>
        <xdr:cNvPr id="738" name="n_4mainValue【児童館】&#10;一人当たり面積"/>
        <xdr:cNvSpPr txBox="1"/>
      </xdr:nvSpPr>
      <xdr:spPr>
        <a:xfrm>
          <a:off x="18421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13988</xdr:rowOff>
    </xdr:from>
    <xdr:ext cx="405111" cy="259045"/>
    <xdr:sp macro="" textlink="">
      <xdr:nvSpPr>
        <xdr:cNvPr id="767" name="【公民館】&#10;有形固定資産減価償却率平均値テキスト"/>
        <xdr:cNvSpPr txBox="1"/>
      </xdr:nvSpPr>
      <xdr:spPr>
        <a:xfrm>
          <a:off x="16357600" y="1784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8" name="フローチャート: 判断 767"/>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769" name="フローチャート: 判断 768"/>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770" name="フローチャート: 判断 769"/>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771" name="フローチャート: 判断 770"/>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772" name="フローチャート: 判断 771"/>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115570</xdr:rowOff>
    </xdr:from>
    <xdr:to>
      <xdr:col>85</xdr:col>
      <xdr:colOff>177800</xdr:colOff>
      <xdr:row>104</xdr:row>
      <xdr:rowOff>45720</xdr:rowOff>
    </xdr:to>
    <xdr:sp macro="" textlink="">
      <xdr:nvSpPr>
        <xdr:cNvPr id="778" name="楕円 777"/>
        <xdr:cNvSpPr/>
      </xdr:nvSpPr>
      <xdr:spPr>
        <a:xfrm>
          <a:off x="16268700" y="1777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138447</xdr:rowOff>
    </xdr:from>
    <xdr:ext cx="405111" cy="259045"/>
    <xdr:sp macro="" textlink="">
      <xdr:nvSpPr>
        <xdr:cNvPr id="779" name="【公民館】&#10;有形固定資産減価償却率該当値テキスト"/>
        <xdr:cNvSpPr txBox="1"/>
      </xdr:nvSpPr>
      <xdr:spPr>
        <a:xfrm>
          <a:off x="16357600" y="1762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78739</xdr:rowOff>
    </xdr:from>
    <xdr:to>
      <xdr:col>81</xdr:col>
      <xdr:colOff>101600</xdr:colOff>
      <xdr:row>104</xdr:row>
      <xdr:rowOff>8889</xdr:rowOff>
    </xdr:to>
    <xdr:sp macro="" textlink="">
      <xdr:nvSpPr>
        <xdr:cNvPr id="780" name="楕円 779"/>
        <xdr:cNvSpPr/>
      </xdr:nvSpPr>
      <xdr:spPr>
        <a:xfrm>
          <a:off x="15430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129539</xdr:rowOff>
    </xdr:from>
    <xdr:to>
      <xdr:col>85</xdr:col>
      <xdr:colOff>127000</xdr:colOff>
      <xdr:row>103</xdr:row>
      <xdr:rowOff>166370</xdr:rowOff>
    </xdr:to>
    <xdr:cxnSp macro="">
      <xdr:nvCxnSpPr>
        <xdr:cNvPr id="781" name="直線コネクタ 780"/>
        <xdr:cNvCxnSpPr/>
      </xdr:nvCxnSpPr>
      <xdr:spPr>
        <a:xfrm>
          <a:off x="15481300" y="17788889"/>
          <a:ext cx="8382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43180</xdr:rowOff>
    </xdr:from>
    <xdr:to>
      <xdr:col>76</xdr:col>
      <xdr:colOff>165100</xdr:colOff>
      <xdr:row>103</xdr:row>
      <xdr:rowOff>144780</xdr:rowOff>
    </xdr:to>
    <xdr:sp macro="" textlink="">
      <xdr:nvSpPr>
        <xdr:cNvPr id="782" name="楕円 781"/>
        <xdr:cNvSpPr/>
      </xdr:nvSpPr>
      <xdr:spPr>
        <a:xfrm>
          <a:off x="14541500" y="1770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93980</xdr:rowOff>
    </xdr:from>
    <xdr:to>
      <xdr:col>81</xdr:col>
      <xdr:colOff>50800</xdr:colOff>
      <xdr:row>103</xdr:row>
      <xdr:rowOff>129539</xdr:rowOff>
    </xdr:to>
    <xdr:cxnSp macro="">
      <xdr:nvCxnSpPr>
        <xdr:cNvPr id="783" name="直線コネクタ 782"/>
        <xdr:cNvCxnSpPr/>
      </xdr:nvCxnSpPr>
      <xdr:spPr>
        <a:xfrm>
          <a:off x="14592300" y="17753330"/>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21589</xdr:rowOff>
    </xdr:from>
    <xdr:to>
      <xdr:col>72</xdr:col>
      <xdr:colOff>38100</xdr:colOff>
      <xdr:row>103</xdr:row>
      <xdr:rowOff>123189</xdr:rowOff>
    </xdr:to>
    <xdr:sp macro="" textlink="">
      <xdr:nvSpPr>
        <xdr:cNvPr id="784" name="楕円 783"/>
        <xdr:cNvSpPr/>
      </xdr:nvSpPr>
      <xdr:spPr>
        <a:xfrm>
          <a:off x="13652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72389</xdr:rowOff>
    </xdr:from>
    <xdr:to>
      <xdr:col>76</xdr:col>
      <xdr:colOff>114300</xdr:colOff>
      <xdr:row>103</xdr:row>
      <xdr:rowOff>93980</xdr:rowOff>
    </xdr:to>
    <xdr:cxnSp macro="">
      <xdr:nvCxnSpPr>
        <xdr:cNvPr id="785" name="直線コネクタ 784"/>
        <xdr:cNvCxnSpPr/>
      </xdr:nvCxnSpPr>
      <xdr:spPr>
        <a:xfrm>
          <a:off x="13703300" y="1773173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44450</xdr:rowOff>
    </xdr:from>
    <xdr:to>
      <xdr:col>67</xdr:col>
      <xdr:colOff>101600</xdr:colOff>
      <xdr:row>103</xdr:row>
      <xdr:rowOff>146050</xdr:rowOff>
    </xdr:to>
    <xdr:sp macro="" textlink="">
      <xdr:nvSpPr>
        <xdr:cNvPr id="786" name="楕円 785"/>
        <xdr:cNvSpPr/>
      </xdr:nvSpPr>
      <xdr:spPr>
        <a:xfrm>
          <a:off x="12763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72389</xdr:rowOff>
    </xdr:from>
    <xdr:to>
      <xdr:col>71</xdr:col>
      <xdr:colOff>177800</xdr:colOff>
      <xdr:row>103</xdr:row>
      <xdr:rowOff>95250</xdr:rowOff>
    </xdr:to>
    <xdr:cxnSp macro="">
      <xdr:nvCxnSpPr>
        <xdr:cNvPr id="787" name="直線コネクタ 786"/>
        <xdr:cNvCxnSpPr/>
      </xdr:nvCxnSpPr>
      <xdr:spPr>
        <a:xfrm flipV="1">
          <a:off x="12814300" y="17731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109238</xdr:rowOff>
    </xdr:from>
    <xdr:ext cx="405111" cy="259045"/>
    <xdr:sp macro="" textlink="">
      <xdr:nvSpPr>
        <xdr:cNvPr id="788" name="n_1aveValue【公民館】&#10;有形固定資産減価償却率"/>
        <xdr:cNvSpPr txBox="1"/>
      </xdr:nvSpPr>
      <xdr:spPr>
        <a:xfrm>
          <a:off x="152660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124477</xdr:rowOff>
    </xdr:from>
    <xdr:ext cx="405111" cy="259045"/>
    <xdr:sp macro="" textlink="">
      <xdr:nvSpPr>
        <xdr:cNvPr id="789" name="n_2aveValue【公民館】&#10;有形固定資産減価償却率"/>
        <xdr:cNvSpPr txBox="1"/>
      </xdr:nvSpPr>
      <xdr:spPr>
        <a:xfrm>
          <a:off x="14389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115588</xdr:rowOff>
    </xdr:from>
    <xdr:ext cx="405111" cy="259045"/>
    <xdr:sp macro="" textlink="">
      <xdr:nvSpPr>
        <xdr:cNvPr id="790" name="n_3aveValue【公民館】&#10;有形固定資産減価償却率"/>
        <xdr:cNvSpPr txBox="1"/>
      </xdr:nvSpPr>
      <xdr:spPr>
        <a:xfrm>
          <a:off x="13500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114316</xdr:rowOff>
    </xdr:from>
    <xdr:ext cx="405111" cy="259045"/>
    <xdr:sp macro="" textlink="">
      <xdr:nvSpPr>
        <xdr:cNvPr id="791" name="n_4aveValue【公民館】&#10;有形固定資産減価償却率"/>
        <xdr:cNvSpPr txBox="1"/>
      </xdr:nvSpPr>
      <xdr:spPr>
        <a:xfrm>
          <a:off x="12611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25416</xdr:rowOff>
    </xdr:from>
    <xdr:ext cx="405111" cy="259045"/>
    <xdr:sp macro="" textlink="">
      <xdr:nvSpPr>
        <xdr:cNvPr id="792" name="n_1mainValue【公民館】&#10;有形固定資産減価償却率"/>
        <xdr:cNvSpPr txBox="1"/>
      </xdr:nvSpPr>
      <xdr:spPr>
        <a:xfrm>
          <a:off x="15266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161307</xdr:rowOff>
    </xdr:from>
    <xdr:ext cx="405111" cy="259045"/>
    <xdr:sp macro="" textlink="">
      <xdr:nvSpPr>
        <xdr:cNvPr id="793" name="n_2mainValue【公民館】&#10;有形固定資産減価償却率"/>
        <xdr:cNvSpPr txBox="1"/>
      </xdr:nvSpPr>
      <xdr:spPr>
        <a:xfrm>
          <a:off x="14389744" y="1747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139716</xdr:rowOff>
    </xdr:from>
    <xdr:ext cx="405111" cy="259045"/>
    <xdr:sp macro="" textlink="">
      <xdr:nvSpPr>
        <xdr:cNvPr id="794" name="n_3mainValue【公民館】&#10;有形固定資産減価償却率"/>
        <xdr:cNvSpPr txBox="1"/>
      </xdr:nvSpPr>
      <xdr:spPr>
        <a:xfrm>
          <a:off x="13500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162577</xdr:rowOff>
    </xdr:from>
    <xdr:ext cx="405111" cy="259045"/>
    <xdr:sp macro="" textlink="">
      <xdr:nvSpPr>
        <xdr:cNvPr id="795" name="n_4mainValue【公民館】&#10;有形固定資産減価償却率"/>
        <xdr:cNvSpPr txBox="1"/>
      </xdr:nvSpPr>
      <xdr:spPr>
        <a:xfrm>
          <a:off x="12611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9" name="直線コネクタ 818"/>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0"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1" name="直線コネクタ 820"/>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22"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3" name="直線コネクタ 822"/>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101616</xdr:rowOff>
    </xdr:from>
    <xdr:ext cx="469744" cy="259045"/>
    <xdr:sp macro="" textlink="">
      <xdr:nvSpPr>
        <xdr:cNvPr id="824" name="【公民館】&#10;一人当たり面積平均値テキスト"/>
        <xdr:cNvSpPr txBox="1"/>
      </xdr:nvSpPr>
      <xdr:spPr>
        <a:xfrm>
          <a:off x="22199600" y="182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5" name="フローチャート: 判断 824"/>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826" name="フローチャート: 判断 825"/>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827" name="フローチャート: 判断 826"/>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28" name="フローチャート: 判断 827"/>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829" name="フローチャート: 判断 828"/>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11430</xdr:rowOff>
    </xdr:from>
    <xdr:to>
      <xdr:col>116</xdr:col>
      <xdr:colOff>114300</xdr:colOff>
      <xdr:row>105</xdr:row>
      <xdr:rowOff>113030</xdr:rowOff>
    </xdr:to>
    <xdr:sp macro="" textlink="">
      <xdr:nvSpPr>
        <xdr:cNvPr id="835" name="楕円 834"/>
        <xdr:cNvSpPr/>
      </xdr:nvSpPr>
      <xdr:spPr>
        <a:xfrm>
          <a:off x="22110700" y="180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34307</xdr:rowOff>
    </xdr:from>
    <xdr:ext cx="469744" cy="259045"/>
    <xdr:sp macro="" textlink="">
      <xdr:nvSpPr>
        <xdr:cNvPr id="836" name="【公民館】&#10;一人当たり面積該当値テキスト"/>
        <xdr:cNvSpPr txBox="1"/>
      </xdr:nvSpPr>
      <xdr:spPr>
        <a:xfrm>
          <a:off x="22199600" y="1786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16511</xdr:rowOff>
    </xdr:from>
    <xdr:to>
      <xdr:col>112</xdr:col>
      <xdr:colOff>38100</xdr:colOff>
      <xdr:row>105</xdr:row>
      <xdr:rowOff>118111</xdr:rowOff>
    </xdr:to>
    <xdr:sp macro="" textlink="">
      <xdr:nvSpPr>
        <xdr:cNvPr id="837" name="楕円 836"/>
        <xdr:cNvSpPr/>
      </xdr:nvSpPr>
      <xdr:spPr>
        <a:xfrm>
          <a:off x="21272500" y="180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62230</xdr:rowOff>
    </xdr:from>
    <xdr:to>
      <xdr:col>116</xdr:col>
      <xdr:colOff>63500</xdr:colOff>
      <xdr:row>105</xdr:row>
      <xdr:rowOff>67311</xdr:rowOff>
    </xdr:to>
    <xdr:cxnSp macro="">
      <xdr:nvCxnSpPr>
        <xdr:cNvPr id="838" name="直線コネクタ 837"/>
        <xdr:cNvCxnSpPr/>
      </xdr:nvCxnSpPr>
      <xdr:spPr>
        <a:xfrm flipV="1">
          <a:off x="21323300" y="18064480"/>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39" name="楕円 838"/>
        <xdr:cNvSpPr/>
      </xdr:nvSpPr>
      <xdr:spPr>
        <a:xfrm>
          <a:off x="20383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67311</xdr:rowOff>
    </xdr:from>
    <xdr:to>
      <xdr:col>111</xdr:col>
      <xdr:colOff>177800</xdr:colOff>
      <xdr:row>105</xdr:row>
      <xdr:rowOff>72389</xdr:rowOff>
    </xdr:to>
    <xdr:cxnSp macro="">
      <xdr:nvCxnSpPr>
        <xdr:cNvPr id="840" name="直線コネクタ 839"/>
        <xdr:cNvCxnSpPr/>
      </xdr:nvCxnSpPr>
      <xdr:spPr>
        <a:xfrm flipV="1">
          <a:off x="20434300" y="1806956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41" name="楕円 840"/>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72389</xdr:rowOff>
    </xdr:from>
    <xdr:to>
      <xdr:col>107</xdr:col>
      <xdr:colOff>50800</xdr:colOff>
      <xdr:row>106</xdr:row>
      <xdr:rowOff>144780</xdr:rowOff>
    </xdr:to>
    <xdr:cxnSp macro="">
      <xdr:nvCxnSpPr>
        <xdr:cNvPr id="842" name="直線コネクタ 841"/>
        <xdr:cNvCxnSpPr/>
      </xdr:nvCxnSpPr>
      <xdr:spPr>
        <a:xfrm flipV="1">
          <a:off x="19545300" y="18074639"/>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99061</xdr:rowOff>
    </xdr:from>
    <xdr:to>
      <xdr:col>98</xdr:col>
      <xdr:colOff>38100</xdr:colOff>
      <xdr:row>107</xdr:row>
      <xdr:rowOff>29211</xdr:rowOff>
    </xdr:to>
    <xdr:sp macro="" textlink="">
      <xdr:nvSpPr>
        <xdr:cNvPr id="843" name="楕円 842"/>
        <xdr:cNvSpPr/>
      </xdr:nvSpPr>
      <xdr:spPr>
        <a:xfrm>
          <a:off x="18605500" y="1827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106</xdr:row>
      <xdr:rowOff>149861</xdr:rowOff>
    </xdr:to>
    <xdr:cxnSp macro="">
      <xdr:nvCxnSpPr>
        <xdr:cNvPr id="844" name="直線コネクタ 843"/>
        <xdr:cNvCxnSpPr/>
      </xdr:nvCxnSpPr>
      <xdr:spPr>
        <a:xfrm flipV="1">
          <a:off x="18656300" y="1831848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17797</xdr:rowOff>
    </xdr:from>
    <xdr:ext cx="469744" cy="259045"/>
    <xdr:sp macro="" textlink="">
      <xdr:nvSpPr>
        <xdr:cNvPr id="845" name="n_1aveValue【公民館】&#10;一人当たり面積"/>
        <xdr:cNvSpPr txBox="1"/>
      </xdr:nvSpPr>
      <xdr:spPr>
        <a:xfrm>
          <a:off x="210757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27957</xdr:rowOff>
    </xdr:from>
    <xdr:ext cx="469744" cy="259045"/>
    <xdr:sp macro="" textlink="">
      <xdr:nvSpPr>
        <xdr:cNvPr id="846" name="n_2aveValue【公民館】&#10;一人当たり面積"/>
        <xdr:cNvSpPr txBox="1"/>
      </xdr:nvSpPr>
      <xdr:spPr>
        <a:xfrm>
          <a:off x="20199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847" name="n_3aveValue【公民館】&#10;一人当たり面積"/>
        <xdr:cNvSpPr txBox="1"/>
      </xdr:nvSpPr>
      <xdr:spPr>
        <a:xfrm>
          <a:off x="19310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40657</xdr:rowOff>
    </xdr:from>
    <xdr:ext cx="469744" cy="259045"/>
    <xdr:sp macro="" textlink="">
      <xdr:nvSpPr>
        <xdr:cNvPr id="848" name="n_4aveValue【公民館】&#10;一人当たり面積"/>
        <xdr:cNvSpPr txBox="1"/>
      </xdr:nvSpPr>
      <xdr:spPr>
        <a:xfrm>
          <a:off x="18421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134638</xdr:rowOff>
    </xdr:from>
    <xdr:ext cx="469744" cy="259045"/>
    <xdr:sp macro="" textlink="">
      <xdr:nvSpPr>
        <xdr:cNvPr id="849" name="n_1mainValue【公民館】&#10;一人当たり面積"/>
        <xdr:cNvSpPr txBox="1"/>
      </xdr:nvSpPr>
      <xdr:spPr>
        <a:xfrm>
          <a:off x="21075727" y="1779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850" name="n_2mainValue【公民館】&#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851" name="n_3mainValue【公民館】&#10;一人当たり面積"/>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45738</xdr:rowOff>
    </xdr:from>
    <xdr:ext cx="469744" cy="259045"/>
    <xdr:sp macro="" textlink="">
      <xdr:nvSpPr>
        <xdr:cNvPr id="852" name="n_4mainValue【公民館】&#10;一人当たり面積"/>
        <xdr:cNvSpPr txBox="1"/>
      </xdr:nvSpPr>
      <xdr:spPr>
        <a:xfrm>
          <a:off x="18421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令和２年度は社会福祉施設、保育所、小学校（２校）の長寿命化工事や修繕、旧寄宿舎施設の複合化を実施したため、有形固定資産減価償却率の上昇は最小限に抑えることができた。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また、</a:t>
          </a:r>
          <a:r>
            <a:rPr kumimoji="1" lang="ja-JP" altLang="en-US" sz="1100">
              <a:solidFill>
                <a:sysClr val="windowText" lastClr="000000"/>
              </a:solidFill>
              <a:effectLst/>
              <a:latin typeface="+mn-lt"/>
              <a:ea typeface="+mn-ea"/>
              <a:cs typeface="+mn-cs"/>
            </a:rPr>
            <a:t>これまで</a:t>
          </a:r>
          <a:r>
            <a:rPr kumimoji="1" lang="ja-JP" altLang="ja-JP" sz="1100">
              <a:solidFill>
                <a:sysClr val="windowText" lastClr="000000"/>
              </a:solidFill>
              <a:effectLst/>
              <a:latin typeface="+mn-lt"/>
              <a:ea typeface="+mn-ea"/>
              <a:cs typeface="+mn-cs"/>
            </a:rPr>
            <a:t>に多くの施設の長寿命化工事を実施したことで、ほとんどの類型において有形固定減価償却率が類似団体よりも低い状態となった。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学校、保育所、役場庁舎など町内公共施設等の長寿命化工事は平成３０年度にピークを</a:t>
          </a:r>
          <a:r>
            <a:rPr kumimoji="1" lang="ja-JP" altLang="en-US" sz="1100">
              <a:solidFill>
                <a:sysClr val="windowText" lastClr="000000"/>
              </a:solidFill>
              <a:effectLst/>
              <a:latin typeface="+mn-lt"/>
              <a:ea typeface="+mn-ea"/>
              <a:cs typeface="+mn-cs"/>
            </a:rPr>
            <a:t>迎えた</a:t>
          </a:r>
          <a:r>
            <a:rPr kumimoji="1" lang="ja-JP" altLang="ja-JP" sz="1100">
              <a:solidFill>
                <a:sysClr val="windowText" lastClr="000000"/>
              </a:solidFill>
              <a:effectLst/>
              <a:latin typeface="+mn-lt"/>
              <a:ea typeface="+mn-ea"/>
              <a:cs typeface="+mn-cs"/>
            </a:rPr>
            <a:t>こともあり、今後は公共施設等の統廃合を視野に入れつつ、長寿命化工事未実施の公共施設等について計画的な施設管理に努める必要があると考える。</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10,774
10,725
139.44
9,018,161
8,594,046
410,303
5,108,931
5,838,573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74" name="楕円 73"/>
        <xdr:cNvSpPr/>
      </xdr:nvSpPr>
      <xdr:spPr>
        <a:xfrm>
          <a:off x="45847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103794</xdr:rowOff>
    </xdr:from>
    <xdr:ext cx="405111" cy="259045"/>
    <xdr:sp macro="" textlink="">
      <xdr:nvSpPr>
        <xdr:cNvPr id="75" name="【図書館】&#10;有形固定資産減価償却率該当値テキスト"/>
        <xdr:cNvSpPr txBox="1"/>
      </xdr:nvSpPr>
      <xdr:spPr>
        <a:xfrm>
          <a:off x="4673600" y="610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40096</xdr:rowOff>
    </xdr:from>
    <xdr:to>
      <xdr:col>20</xdr:col>
      <xdr:colOff>38100</xdr:colOff>
      <xdr:row>36</xdr:row>
      <xdr:rowOff>141696</xdr:rowOff>
    </xdr:to>
    <xdr:sp macro="" textlink="">
      <xdr:nvSpPr>
        <xdr:cNvPr id="76" name="楕円 75"/>
        <xdr:cNvSpPr/>
      </xdr:nvSpPr>
      <xdr:spPr>
        <a:xfrm>
          <a:off x="3746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90896</xdr:rowOff>
    </xdr:from>
    <xdr:to>
      <xdr:col>24</xdr:col>
      <xdr:colOff>63500</xdr:colOff>
      <xdr:row>36</xdr:row>
      <xdr:rowOff>131717</xdr:rowOff>
    </xdr:to>
    <xdr:cxnSp macro="">
      <xdr:nvCxnSpPr>
        <xdr:cNvPr id="77" name="直線コネクタ 76"/>
        <xdr:cNvCxnSpPr/>
      </xdr:nvCxnSpPr>
      <xdr:spPr>
        <a:xfrm>
          <a:off x="3797300" y="626309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xdr:rowOff>
    </xdr:from>
    <xdr:to>
      <xdr:col>15</xdr:col>
      <xdr:colOff>101600</xdr:colOff>
      <xdr:row>36</xdr:row>
      <xdr:rowOff>102507</xdr:rowOff>
    </xdr:to>
    <xdr:sp macro="" textlink="">
      <xdr:nvSpPr>
        <xdr:cNvPr id="78" name="楕円 77"/>
        <xdr:cNvSpPr/>
      </xdr:nvSpPr>
      <xdr:spPr>
        <a:xfrm>
          <a:off x="28575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51707</xdr:rowOff>
    </xdr:from>
    <xdr:to>
      <xdr:col>19</xdr:col>
      <xdr:colOff>177800</xdr:colOff>
      <xdr:row>36</xdr:row>
      <xdr:rowOff>90896</xdr:rowOff>
    </xdr:to>
    <xdr:cxnSp macro="">
      <xdr:nvCxnSpPr>
        <xdr:cNvPr id="79" name="直線コネクタ 78"/>
        <xdr:cNvCxnSpPr/>
      </xdr:nvCxnSpPr>
      <xdr:spPr>
        <a:xfrm>
          <a:off x="2908300" y="622390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131536</xdr:rowOff>
    </xdr:from>
    <xdr:to>
      <xdr:col>10</xdr:col>
      <xdr:colOff>165100</xdr:colOff>
      <xdr:row>36</xdr:row>
      <xdr:rowOff>61686</xdr:rowOff>
    </xdr:to>
    <xdr:sp macro="" textlink="">
      <xdr:nvSpPr>
        <xdr:cNvPr id="80" name="楕円 79"/>
        <xdr:cNvSpPr/>
      </xdr:nvSpPr>
      <xdr:spPr>
        <a:xfrm>
          <a:off x="1968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10886</xdr:rowOff>
    </xdr:from>
    <xdr:to>
      <xdr:col>15</xdr:col>
      <xdr:colOff>50800</xdr:colOff>
      <xdr:row>36</xdr:row>
      <xdr:rowOff>51707</xdr:rowOff>
    </xdr:to>
    <xdr:cxnSp macro="">
      <xdr:nvCxnSpPr>
        <xdr:cNvPr id="81" name="直線コネクタ 80"/>
        <xdr:cNvCxnSpPr/>
      </xdr:nvCxnSpPr>
      <xdr:spPr>
        <a:xfrm>
          <a:off x="2019300" y="61830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157661</xdr:rowOff>
    </xdr:from>
    <xdr:to>
      <xdr:col>6</xdr:col>
      <xdr:colOff>38100</xdr:colOff>
      <xdr:row>36</xdr:row>
      <xdr:rowOff>87811</xdr:rowOff>
    </xdr:to>
    <xdr:sp macro="" textlink="">
      <xdr:nvSpPr>
        <xdr:cNvPr id="82" name="楕円 81"/>
        <xdr:cNvSpPr/>
      </xdr:nvSpPr>
      <xdr:spPr>
        <a:xfrm>
          <a:off x="1079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10886</xdr:rowOff>
    </xdr:from>
    <xdr:to>
      <xdr:col>10</xdr:col>
      <xdr:colOff>114300</xdr:colOff>
      <xdr:row>36</xdr:row>
      <xdr:rowOff>37011</xdr:rowOff>
    </xdr:to>
    <xdr:cxnSp macro="">
      <xdr:nvCxnSpPr>
        <xdr:cNvPr id="83" name="直線コネクタ 82"/>
        <xdr:cNvCxnSpPr/>
      </xdr:nvCxnSpPr>
      <xdr:spPr>
        <a:xfrm flipV="1">
          <a:off x="1130300" y="618308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4" name="n_1aveValue【図書館】&#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5" name="n_2aveValue【図書館】&#10;有形固定資産減価償却率"/>
        <xdr:cNvSpPr txBox="1"/>
      </xdr:nvSpPr>
      <xdr:spPr>
        <a:xfrm>
          <a:off x="2705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64243</xdr:rowOff>
    </xdr:from>
    <xdr:ext cx="405111" cy="259045"/>
    <xdr:sp macro="" textlink="">
      <xdr:nvSpPr>
        <xdr:cNvPr id="86" name="n_3aveValue【図書館】&#10;有形固定資産減価償却率"/>
        <xdr:cNvSpPr txBox="1"/>
      </xdr:nvSpPr>
      <xdr:spPr>
        <a:xfrm>
          <a:off x="1816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87" name="n_4aveValue【図書館】&#10;有形固定資産減価償却率"/>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158223</xdr:rowOff>
    </xdr:from>
    <xdr:ext cx="405111" cy="259045"/>
    <xdr:sp macro="" textlink="">
      <xdr:nvSpPr>
        <xdr:cNvPr id="88" name="n_1mainValue【図書館】&#10;有形固定資産減価償却率"/>
        <xdr:cNvSpPr txBox="1"/>
      </xdr:nvSpPr>
      <xdr:spPr>
        <a:xfrm>
          <a:off x="35820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119034</xdr:rowOff>
    </xdr:from>
    <xdr:ext cx="405111" cy="259045"/>
    <xdr:sp macro="" textlink="">
      <xdr:nvSpPr>
        <xdr:cNvPr id="89" name="n_2mainValue【図書館】&#10;有形固定資産減価償却率"/>
        <xdr:cNvSpPr txBox="1"/>
      </xdr:nvSpPr>
      <xdr:spPr>
        <a:xfrm>
          <a:off x="2705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78213</xdr:rowOff>
    </xdr:from>
    <xdr:ext cx="405111" cy="259045"/>
    <xdr:sp macro="" textlink="">
      <xdr:nvSpPr>
        <xdr:cNvPr id="90" name="n_3mainValue【図書館】&#10;有形固定資産減価償却率"/>
        <xdr:cNvSpPr txBox="1"/>
      </xdr:nvSpPr>
      <xdr:spPr>
        <a:xfrm>
          <a:off x="1816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104338</xdr:rowOff>
    </xdr:from>
    <xdr:ext cx="405111" cy="259045"/>
    <xdr:sp macro="" textlink="">
      <xdr:nvSpPr>
        <xdr:cNvPr id="91" name="n_4mainValue【図書館】&#10;有形固定資産減価償却率"/>
        <xdr:cNvSpPr txBox="1"/>
      </xdr:nvSpPr>
      <xdr:spPr>
        <a:xfrm>
          <a:off x="9277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6367</xdr:rowOff>
    </xdr:from>
    <xdr:ext cx="469744" cy="259045"/>
    <xdr:sp macro="" textlink="">
      <xdr:nvSpPr>
        <xdr:cNvPr id="120" name="【図書館】&#10;一人当たり面積平均値テキスト"/>
        <xdr:cNvSpPr txBox="1"/>
      </xdr:nvSpPr>
      <xdr:spPr>
        <a:xfrm>
          <a:off x="10515600" y="669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74930</xdr:rowOff>
    </xdr:from>
    <xdr:to>
      <xdr:col>55</xdr:col>
      <xdr:colOff>50800</xdr:colOff>
      <xdr:row>41</xdr:row>
      <xdr:rowOff>5080</xdr:rowOff>
    </xdr:to>
    <xdr:sp macro="" textlink="">
      <xdr:nvSpPr>
        <xdr:cNvPr id="131" name="楕円 130"/>
        <xdr:cNvSpPr/>
      </xdr:nvSpPr>
      <xdr:spPr>
        <a:xfrm>
          <a:off x="104267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53357</xdr:rowOff>
    </xdr:from>
    <xdr:ext cx="469744" cy="259045"/>
    <xdr:sp macro="" textlink="">
      <xdr:nvSpPr>
        <xdr:cNvPr id="132" name="【図書館】&#10;一人当たり面積該当値テキスト"/>
        <xdr:cNvSpPr txBox="1"/>
      </xdr:nvSpPr>
      <xdr:spPr>
        <a:xfrm>
          <a:off x="10515600"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74930</xdr:rowOff>
    </xdr:from>
    <xdr:to>
      <xdr:col>50</xdr:col>
      <xdr:colOff>165100</xdr:colOff>
      <xdr:row>41</xdr:row>
      <xdr:rowOff>5080</xdr:rowOff>
    </xdr:to>
    <xdr:sp macro="" textlink="">
      <xdr:nvSpPr>
        <xdr:cNvPr id="133" name="楕円 132"/>
        <xdr:cNvSpPr/>
      </xdr:nvSpPr>
      <xdr:spPr>
        <a:xfrm>
          <a:off x="9588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125730</xdr:rowOff>
    </xdr:from>
    <xdr:to>
      <xdr:col>55</xdr:col>
      <xdr:colOff>0</xdr:colOff>
      <xdr:row>40</xdr:row>
      <xdr:rowOff>125730</xdr:rowOff>
    </xdr:to>
    <xdr:cxnSp macro="">
      <xdr:nvCxnSpPr>
        <xdr:cNvPr id="134" name="直線コネクタ 133"/>
        <xdr:cNvCxnSpPr/>
      </xdr:nvCxnSpPr>
      <xdr:spPr>
        <a:xfrm>
          <a:off x="9639300" y="6983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78740</xdr:rowOff>
    </xdr:from>
    <xdr:to>
      <xdr:col>46</xdr:col>
      <xdr:colOff>38100</xdr:colOff>
      <xdr:row>41</xdr:row>
      <xdr:rowOff>8890</xdr:rowOff>
    </xdr:to>
    <xdr:sp macro="" textlink="">
      <xdr:nvSpPr>
        <xdr:cNvPr id="135" name="楕円 134"/>
        <xdr:cNvSpPr/>
      </xdr:nvSpPr>
      <xdr:spPr>
        <a:xfrm>
          <a:off x="8699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125730</xdr:rowOff>
    </xdr:from>
    <xdr:to>
      <xdr:col>50</xdr:col>
      <xdr:colOff>114300</xdr:colOff>
      <xdr:row>40</xdr:row>
      <xdr:rowOff>129540</xdr:rowOff>
    </xdr:to>
    <xdr:cxnSp macro="">
      <xdr:nvCxnSpPr>
        <xdr:cNvPr id="136" name="直線コネクタ 135"/>
        <xdr:cNvCxnSpPr/>
      </xdr:nvCxnSpPr>
      <xdr:spPr>
        <a:xfrm flipV="1">
          <a:off x="8750300" y="6983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82550</xdr:rowOff>
    </xdr:from>
    <xdr:to>
      <xdr:col>41</xdr:col>
      <xdr:colOff>101600</xdr:colOff>
      <xdr:row>41</xdr:row>
      <xdr:rowOff>12700</xdr:rowOff>
    </xdr:to>
    <xdr:sp macro="" textlink="">
      <xdr:nvSpPr>
        <xdr:cNvPr id="137" name="楕円 136"/>
        <xdr:cNvSpPr/>
      </xdr:nvSpPr>
      <xdr:spPr>
        <a:xfrm>
          <a:off x="781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129540</xdr:rowOff>
    </xdr:from>
    <xdr:to>
      <xdr:col>45</xdr:col>
      <xdr:colOff>177800</xdr:colOff>
      <xdr:row>40</xdr:row>
      <xdr:rowOff>133350</xdr:rowOff>
    </xdr:to>
    <xdr:cxnSp macro="">
      <xdr:nvCxnSpPr>
        <xdr:cNvPr id="138" name="直線コネクタ 137"/>
        <xdr:cNvCxnSpPr/>
      </xdr:nvCxnSpPr>
      <xdr:spPr>
        <a:xfrm flipV="1">
          <a:off x="7861300" y="698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86360</xdr:rowOff>
    </xdr:from>
    <xdr:to>
      <xdr:col>36</xdr:col>
      <xdr:colOff>165100</xdr:colOff>
      <xdr:row>41</xdr:row>
      <xdr:rowOff>16510</xdr:rowOff>
    </xdr:to>
    <xdr:sp macro="" textlink="">
      <xdr:nvSpPr>
        <xdr:cNvPr id="139" name="楕円 138"/>
        <xdr:cNvSpPr/>
      </xdr:nvSpPr>
      <xdr:spPr>
        <a:xfrm>
          <a:off x="6921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133350</xdr:rowOff>
    </xdr:from>
    <xdr:to>
      <xdr:col>41</xdr:col>
      <xdr:colOff>50800</xdr:colOff>
      <xdr:row>40</xdr:row>
      <xdr:rowOff>137160</xdr:rowOff>
    </xdr:to>
    <xdr:cxnSp macro="">
      <xdr:nvCxnSpPr>
        <xdr:cNvPr id="140" name="直線コネクタ 139"/>
        <xdr:cNvCxnSpPr/>
      </xdr:nvCxnSpPr>
      <xdr:spPr>
        <a:xfrm flipV="1">
          <a:off x="6972300" y="699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43" name="n_3aveValue【図書館】&#10;一人当たり面積"/>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4" name="n_4aveValue【図書館】&#10;一人当たり面積"/>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167657</xdr:rowOff>
    </xdr:from>
    <xdr:ext cx="469744" cy="259045"/>
    <xdr:sp macro="" textlink="">
      <xdr:nvSpPr>
        <xdr:cNvPr id="145" name="n_1mainValue【図書館】&#10;一人当たり面積"/>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6" name="n_2mainValue【図書館】&#10;一人当たり面積"/>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3827</xdr:rowOff>
    </xdr:from>
    <xdr:ext cx="469744" cy="259045"/>
    <xdr:sp macro="" textlink="">
      <xdr:nvSpPr>
        <xdr:cNvPr id="147" name="n_3mainValue【図書館】&#10;一人当たり面積"/>
        <xdr:cNvSpPr txBox="1"/>
      </xdr:nvSpPr>
      <xdr:spPr>
        <a:xfrm>
          <a:off x="7626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7637</xdr:rowOff>
    </xdr:from>
    <xdr:ext cx="469744" cy="259045"/>
    <xdr:sp macro="" textlink="">
      <xdr:nvSpPr>
        <xdr:cNvPr id="148" name="n_4mainValue【図書館】&#10;一人当たり面積"/>
        <xdr:cNvSpPr txBox="1"/>
      </xdr:nvSpPr>
      <xdr:spPr>
        <a:xfrm>
          <a:off x="6737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79" name="【体育館・プール】&#10;有形固定資産減価償却率平均値テキスト"/>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123916</xdr:rowOff>
    </xdr:from>
    <xdr:to>
      <xdr:col>24</xdr:col>
      <xdr:colOff>114300</xdr:colOff>
      <xdr:row>61</xdr:row>
      <xdr:rowOff>54066</xdr:rowOff>
    </xdr:to>
    <xdr:sp macro="" textlink="">
      <xdr:nvSpPr>
        <xdr:cNvPr id="190" name="楕円 189"/>
        <xdr:cNvSpPr/>
      </xdr:nvSpPr>
      <xdr:spPr>
        <a:xfrm>
          <a:off x="45847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146793</xdr:rowOff>
    </xdr:from>
    <xdr:ext cx="405111" cy="259045"/>
    <xdr:sp macro="" textlink="">
      <xdr:nvSpPr>
        <xdr:cNvPr id="191" name="【体育館・プール】&#10;有形固定資産減価償却率該当値テキスト"/>
        <xdr:cNvSpPr txBox="1"/>
      </xdr:nvSpPr>
      <xdr:spPr>
        <a:xfrm>
          <a:off x="4673600" y="1026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81462</xdr:rowOff>
    </xdr:from>
    <xdr:to>
      <xdr:col>20</xdr:col>
      <xdr:colOff>38100</xdr:colOff>
      <xdr:row>61</xdr:row>
      <xdr:rowOff>11612</xdr:rowOff>
    </xdr:to>
    <xdr:sp macro="" textlink="">
      <xdr:nvSpPr>
        <xdr:cNvPr id="192" name="楕円 191"/>
        <xdr:cNvSpPr/>
      </xdr:nvSpPr>
      <xdr:spPr>
        <a:xfrm>
          <a:off x="3746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132262</xdr:rowOff>
    </xdr:from>
    <xdr:to>
      <xdr:col>24</xdr:col>
      <xdr:colOff>63500</xdr:colOff>
      <xdr:row>61</xdr:row>
      <xdr:rowOff>3266</xdr:rowOff>
    </xdr:to>
    <xdr:cxnSp macro="">
      <xdr:nvCxnSpPr>
        <xdr:cNvPr id="193" name="直線コネクタ 192"/>
        <xdr:cNvCxnSpPr/>
      </xdr:nvCxnSpPr>
      <xdr:spPr>
        <a:xfrm>
          <a:off x="3797300" y="1041926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39007</xdr:rowOff>
    </xdr:from>
    <xdr:to>
      <xdr:col>15</xdr:col>
      <xdr:colOff>101600</xdr:colOff>
      <xdr:row>60</xdr:row>
      <xdr:rowOff>140607</xdr:rowOff>
    </xdr:to>
    <xdr:sp macro="" textlink="">
      <xdr:nvSpPr>
        <xdr:cNvPr id="194" name="楕円 193"/>
        <xdr:cNvSpPr/>
      </xdr:nvSpPr>
      <xdr:spPr>
        <a:xfrm>
          <a:off x="2857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89807</xdr:rowOff>
    </xdr:from>
    <xdr:to>
      <xdr:col>19</xdr:col>
      <xdr:colOff>177800</xdr:colOff>
      <xdr:row>60</xdr:row>
      <xdr:rowOff>132262</xdr:rowOff>
    </xdr:to>
    <xdr:cxnSp macro="">
      <xdr:nvCxnSpPr>
        <xdr:cNvPr id="195" name="直線コネクタ 194"/>
        <xdr:cNvCxnSpPr/>
      </xdr:nvCxnSpPr>
      <xdr:spPr>
        <a:xfrm>
          <a:off x="2908300" y="1037680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168003</xdr:rowOff>
    </xdr:from>
    <xdr:to>
      <xdr:col>10</xdr:col>
      <xdr:colOff>165100</xdr:colOff>
      <xdr:row>60</xdr:row>
      <xdr:rowOff>98153</xdr:rowOff>
    </xdr:to>
    <xdr:sp macro="" textlink="">
      <xdr:nvSpPr>
        <xdr:cNvPr id="196" name="楕円 195"/>
        <xdr:cNvSpPr/>
      </xdr:nvSpPr>
      <xdr:spPr>
        <a:xfrm>
          <a:off x="1968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47353</xdr:rowOff>
    </xdr:from>
    <xdr:to>
      <xdr:col>15</xdr:col>
      <xdr:colOff>50800</xdr:colOff>
      <xdr:row>60</xdr:row>
      <xdr:rowOff>89807</xdr:rowOff>
    </xdr:to>
    <xdr:cxnSp macro="">
      <xdr:nvCxnSpPr>
        <xdr:cNvPr id="197" name="直線コネクタ 196"/>
        <xdr:cNvCxnSpPr/>
      </xdr:nvCxnSpPr>
      <xdr:spPr>
        <a:xfrm>
          <a:off x="2019300" y="1033435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71665</xdr:rowOff>
    </xdr:from>
    <xdr:to>
      <xdr:col>6</xdr:col>
      <xdr:colOff>38100</xdr:colOff>
      <xdr:row>61</xdr:row>
      <xdr:rowOff>1815</xdr:rowOff>
    </xdr:to>
    <xdr:sp macro="" textlink="">
      <xdr:nvSpPr>
        <xdr:cNvPr id="198" name="楕円 197"/>
        <xdr:cNvSpPr/>
      </xdr:nvSpPr>
      <xdr:spPr>
        <a:xfrm>
          <a:off x="1079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47353</xdr:rowOff>
    </xdr:from>
    <xdr:to>
      <xdr:col>10</xdr:col>
      <xdr:colOff>114300</xdr:colOff>
      <xdr:row>60</xdr:row>
      <xdr:rowOff>122465</xdr:rowOff>
    </xdr:to>
    <xdr:cxnSp macro="">
      <xdr:nvCxnSpPr>
        <xdr:cNvPr id="199" name="直線コネクタ 198"/>
        <xdr:cNvCxnSpPr/>
      </xdr:nvCxnSpPr>
      <xdr:spPr>
        <a:xfrm flipV="1">
          <a:off x="1130300" y="1033435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201" name="n_2aveValue【体育館・プール】&#10;有形固定資産減価償却率"/>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202" name="n_3aveValue【体育館・プール】&#10;有形固定資産減価償却率"/>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3" name="n_4aveValue【体育館・プール】&#10;有形固定資産減価償却率"/>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28139</xdr:rowOff>
    </xdr:from>
    <xdr:ext cx="405111" cy="259045"/>
    <xdr:sp macro="" textlink="">
      <xdr:nvSpPr>
        <xdr:cNvPr id="204" name="n_1mainValue【体育館・プール】&#10;有形固定資産減価償却率"/>
        <xdr:cNvSpPr txBox="1"/>
      </xdr:nvSpPr>
      <xdr:spPr>
        <a:xfrm>
          <a:off x="35820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157134</xdr:rowOff>
    </xdr:from>
    <xdr:ext cx="405111" cy="259045"/>
    <xdr:sp macro="" textlink="">
      <xdr:nvSpPr>
        <xdr:cNvPr id="205" name="n_2mainValue【体育館・プール】&#10;有形固定資産減価償却率"/>
        <xdr:cNvSpPr txBox="1"/>
      </xdr:nvSpPr>
      <xdr:spPr>
        <a:xfrm>
          <a:off x="2705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114680</xdr:rowOff>
    </xdr:from>
    <xdr:ext cx="405111" cy="259045"/>
    <xdr:sp macro="" textlink="">
      <xdr:nvSpPr>
        <xdr:cNvPr id="206" name="n_3mainValue【体育館・プール】&#10;有形固定資産減価償却率"/>
        <xdr:cNvSpPr txBox="1"/>
      </xdr:nvSpPr>
      <xdr:spPr>
        <a:xfrm>
          <a:off x="1816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7" name="n_4mainValue【体育館・プール】&#10;有形固定資産減価償却率"/>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103976</xdr:rowOff>
    </xdr:from>
    <xdr:ext cx="469744" cy="259045"/>
    <xdr:sp macro="" textlink="">
      <xdr:nvSpPr>
        <xdr:cNvPr id="238" name="【体育館・プール】&#10;一人当たり面積平均値テキスト"/>
        <xdr:cNvSpPr txBox="1"/>
      </xdr:nvSpPr>
      <xdr:spPr>
        <a:xfrm>
          <a:off x="105156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56969</xdr:rowOff>
    </xdr:from>
    <xdr:to>
      <xdr:col>55</xdr:col>
      <xdr:colOff>50800</xdr:colOff>
      <xdr:row>57</xdr:row>
      <xdr:rowOff>158569</xdr:rowOff>
    </xdr:to>
    <xdr:sp macro="" textlink="">
      <xdr:nvSpPr>
        <xdr:cNvPr id="249" name="楕円 248"/>
        <xdr:cNvSpPr/>
      </xdr:nvSpPr>
      <xdr:spPr>
        <a:xfrm>
          <a:off x="10426700" y="98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79846</xdr:rowOff>
    </xdr:from>
    <xdr:ext cx="469744" cy="259045"/>
    <xdr:sp macro="" textlink="">
      <xdr:nvSpPr>
        <xdr:cNvPr id="250" name="【体育館・プール】&#10;一人当たり面積該当値テキスト"/>
        <xdr:cNvSpPr txBox="1"/>
      </xdr:nvSpPr>
      <xdr:spPr>
        <a:xfrm>
          <a:off x="10515600" y="968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66766</xdr:rowOff>
    </xdr:from>
    <xdr:to>
      <xdr:col>50</xdr:col>
      <xdr:colOff>165100</xdr:colOff>
      <xdr:row>57</xdr:row>
      <xdr:rowOff>168366</xdr:rowOff>
    </xdr:to>
    <xdr:sp macro="" textlink="">
      <xdr:nvSpPr>
        <xdr:cNvPr id="251" name="楕円 250"/>
        <xdr:cNvSpPr/>
      </xdr:nvSpPr>
      <xdr:spPr>
        <a:xfrm>
          <a:off x="9588500" y="98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107769</xdr:rowOff>
    </xdr:from>
    <xdr:to>
      <xdr:col>55</xdr:col>
      <xdr:colOff>0</xdr:colOff>
      <xdr:row>57</xdr:row>
      <xdr:rowOff>117566</xdr:rowOff>
    </xdr:to>
    <xdr:cxnSp macro="">
      <xdr:nvCxnSpPr>
        <xdr:cNvPr id="252" name="直線コネクタ 251"/>
        <xdr:cNvCxnSpPr/>
      </xdr:nvCxnSpPr>
      <xdr:spPr>
        <a:xfrm flipV="1">
          <a:off x="9639300" y="988041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76563</xdr:rowOff>
    </xdr:from>
    <xdr:to>
      <xdr:col>46</xdr:col>
      <xdr:colOff>38100</xdr:colOff>
      <xdr:row>58</xdr:row>
      <xdr:rowOff>6713</xdr:rowOff>
    </xdr:to>
    <xdr:sp macro="" textlink="">
      <xdr:nvSpPr>
        <xdr:cNvPr id="253" name="楕円 252"/>
        <xdr:cNvSpPr/>
      </xdr:nvSpPr>
      <xdr:spPr>
        <a:xfrm>
          <a:off x="86995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117566</xdr:rowOff>
    </xdr:from>
    <xdr:to>
      <xdr:col>50</xdr:col>
      <xdr:colOff>114300</xdr:colOff>
      <xdr:row>57</xdr:row>
      <xdr:rowOff>127363</xdr:rowOff>
    </xdr:to>
    <xdr:cxnSp macro="">
      <xdr:nvCxnSpPr>
        <xdr:cNvPr id="254" name="直線コネクタ 253"/>
        <xdr:cNvCxnSpPr/>
      </xdr:nvCxnSpPr>
      <xdr:spPr>
        <a:xfrm flipV="1">
          <a:off x="8750300" y="989021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94524</xdr:rowOff>
    </xdr:from>
    <xdr:to>
      <xdr:col>41</xdr:col>
      <xdr:colOff>101600</xdr:colOff>
      <xdr:row>58</xdr:row>
      <xdr:rowOff>24674</xdr:rowOff>
    </xdr:to>
    <xdr:sp macro="" textlink="">
      <xdr:nvSpPr>
        <xdr:cNvPr id="255" name="楕円 254"/>
        <xdr:cNvSpPr/>
      </xdr:nvSpPr>
      <xdr:spPr>
        <a:xfrm>
          <a:off x="7810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127363</xdr:rowOff>
    </xdr:from>
    <xdr:to>
      <xdr:col>45</xdr:col>
      <xdr:colOff>177800</xdr:colOff>
      <xdr:row>57</xdr:row>
      <xdr:rowOff>145324</xdr:rowOff>
    </xdr:to>
    <xdr:cxnSp macro="">
      <xdr:nvCxnSpPr>
        <xdr:cNvPr id="256" name="直線コネクタ 255"/>
        <xdr:cNvCxnSpPr/>
      </xdr:nvCxnSpPr>
      <xdr:spPr>
        <a:xfrm flipV="1">
          <a:off x="7861300" y="990001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109220</xdr:rowOff>
    </xdr:from>
    <xdr:to>
      <xdr:col>36</xdr:col>
      <xdr:colOff>165100</xdr:colOff>
      <xdr:row>58</xdr:row>
      <xdr:rowOff>39370</xdr:rowOff>
    </xdr:to>
    <xdr:sp macro="" textlink="">
      <xdr:nvSpPr>
        <xdr:cNvPr id="257" name="楕円 256"/>
        <xdr:cNvSpPr/>
      </xdr:nvSpPr>
      <xdr:spPr>
        <a:xfrm>
          <a:off x="6921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145324</xdr:rowOff>
    </xdr:from>
    <xdr:to>
      <xdr:col>41</xdr:col>
      <xdr:colOff>50800</xdr:colOff>
      <xdr:row>57</xdr:row>
      <xdr:rowOff>160020</xdr:rowOff>
    </xdr:to>
    <xdr:cxnSp macro="">
      <xdr:nvCxnSpPr>
        <xdr:cNvPr id="258" name="直線コネクタ 257"/>
        <xdr:cNvCxnSpPr/>
      </xdr:nvCxnSpPr>
      <xdr:spPr>
        <a:xfrm flipV="1">
          <a:off x="6972300" y="99179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48458</xdr:rowOff>
    </xdr:from>
    <xdr:ext cx="469744" cy="259045"/>
    <xdr:sp macro="" textlink="">
      <xdr:nvSpPr>
        <xdr:cNvPr id="259" name="n_1aveValue【体育館・プール】&#10;一人当たり面積"/>
        <xdr:cNvSpPr txBox="1"/>
      </xdr:nvSpPr>
      <xdr:spPr>
        <a:xfrm>
          <a:off x="9391727"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71318</xdr:rowOff>
    </xdr:from>
    <xdr:ext cx="469744" cy="259045"/>
    <xdr:sp macro="" textlink="">
      <xdr:nvSpPr>
        <xdr:cNvPr id="260" name="n_2aveValue【体育館・プール】&#10;一人当たり面積"/>
        <xdr:cNvSpPr txBox="1"/>
      </xdr:nvSpPr>
      <xdr:spPr>
        <a:xfrm>
          <a:off x="85154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102343</xdr:rowOff>
    </xdr:from>
    <xdr:ext cx="469744" cy="259045"/>
    <xdr:sp macro="" textlink="">
      <xdr:nvSpPr>
        <xdr:cNvPr id="261" name="n_3aveValue【体育館・プール】&#10;一人当たり面積"/>
        <xdr:cNvSpPr txBox="1"/>
      </xdr:nvSpPr>
      <xdr:spPr>
        <a:xfrm>
          <a:off x="7626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25599</xdr:rowOff>
    </xdr:from>
    <xdr:ext cx="469744" cy="259045"/>
    <xdr:sp macro="" textlink="">
      <xdr:nvSpPr>
        <xdr:cNvPr id="262" name="n_4aveValue【体育館・プール】&#10;一人当たり面積"/>
        <xdr:cNvSpPr txBox="1"/>
      </xdr:nvSpPr>
      <xdr:spPr>
        <a:xfrm>
          <a:off x="6737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13443</xdr:rowOff>
    </xdr:from>
    <xdr:ext cx="469744" cy="259045"/>
    <xdr:sp macro="" textlink="">
      <xdr:nvSpPr>
        <xdr:cNvPr id="263" name="n_1mainValue【体育館・プール】&#10;一人当たり面積"/>
        <xdr:cNvSpPr txBox="1"/>
      </xdr:nvSpPr>
      <xdr:spPr>
        <a:xfrm>
          <a:off x="9391727" y="961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23240</xdr:rowOff>
    </xdr:from>
    <xdr:ext cx="469744" cy="259045"/>
    <xdr:sp macro="" textlink="">
      <xdr:nvSpPr>
        <xdr:cNvPr id="264" name="n_2mainValue【体育館・プール】&#10;一人当たり面積"/>
        <xdr:cNvSpPr txBox="1"/>
      </xdr:nvSpPr>
      <xdr:spPr>
        <a:xfrm>
          <a:off x="8515427" y="962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41201</xdr:rowOff>
    </xdr:from>
    <xdr:ext cx="469744" cy="259045"/>
    <xdr:sp macro="" textlink="">
      <xdr:nvSpPr>
        <xdr:cNvPr id="265" name="n_3mainValue【体育館・プール】&#10;一人当たり面積"/>
        <xdr:cNvSpPr txBox="1"/>
      </xdr:nvSpPr>
      <xdr:spPr>
        <a:xfrm>
          <a:off x="7626427" y="964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55897</xdr:rowOff>
    </xdr:from>
    <xdr:ext cx="469744" cy="259045"/>
    <xdr:sp macro="" textlink="">
      <xdr:nvSpPr>
        <xdr:cNvPr id="266" name="n_4mainValue【体育館・プール】&#10;一人当たり面積"/>
        <xdr:cNvSpPr txBox="1"/>
      </xdr:nvSpPr>
      <xdr:spPr>
        <a:xfrm>
          <a:off x="6737427" y="965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91" name="直線コネクタ 290"/>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4" name="【福祉施設】&#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5" name="直線コネクタ 294"/>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96"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7" name="フローチャート: 判断 296"/>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8" name="フローチャート: 判断 297"/>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99" name="フローチャート: 判断 298"/>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300" name="フローチャート: 判断 299"/>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301" name="フローチャート: 判断 300"/>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76836</xdr:rowOff>
    </xdr:from>
    <xdr:to>
      <xdr:col>24</xdr:col>
      <xdr:colOff>114300</xdr:colOff>
      <xdr:row>84</xdr:row>
      <xdr:rowOff>6986</xdr:rowOff>
    </xdr:to>
    <xdr:sp macro="" textlink="">
      <xdr:nvSpPr>
        <xdr:cNvPr id="307" name="楕円 306"/>
        <xdr:cNvSpPr/>
      </xdr:nvSpPr>
      <xdr:spPr>
        <a:xfrm>
          <a:off x="45847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55263</xdr:rowOff>
    </xdr:from>
    <xdr:ext cx="405111" cy="259045"/>
    <xdr:sp macro="" textlink="">
      <xdr:nvSpPr>
        <xdr:cNvPr id="308" name="【福祉施設】&#10;有形固定資産減価償却率該当値テキスト"/>
        <xdr:cNvSpPr txBox="1"/>
      </xdr:nvSpPr>
      <xdr:spPr>
        <a:xfrm>
          <a:off x="4673600"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309" name="楕円 308"/>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64770</xdr:rowOff>
    </xdr:from>
    <xdr:to>
      <xdr:col>24</xdr:col>
      <xdr:colOff>63500</xdr:colOff>
      <xdr:row>83</xdr:row>
      <xdr:rowOff>127636</xdr:rowOff>
    </xdr:to>
    <xdr:cxnSp macro="">
      <xdr:nvCxnSpPr>
        <xdr:cNvPr id="310" name="直線コネクタ 309"/>
        <xdr:cNvCxnSpPr/>
      </xdr:nvCxnSpPr>
      <xdr:spPr>
        <a:xfrm>
          <a:off x="3797300" y="14295120"/>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122555</xdr:rowOff>
    </xdr:from>
    <xdr:to>
      <xdr:col>15</xdr:col>
      <xdr:colOff>101600</xdr:colOff>
      <xdr:row>83</xdr:row>
      <xdr:rowOff>52705</xdr:rowOff>
    </xdr:to>
    <xdr:sp macro="" textlink="">
      <xdr:nvSpPr>
        <xdr:cNvPr id="311" name="楕円 310"/>
        <xdr:cNvSpPr/>
      </xdr:nvSpPr>
      <xdr:spPr>
        <a:xfrm>
          <a:off x="2857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1905</xdr:rowOff>
    </xdr:from>
    <xdr:to>
      <xdr:col>19</xdr:col>
      <xdr:colOff>177800</xdr:colOff>
      <xdr:row>83</xdr:row>
      <xdr:rowOff>64770</xdr:rowOff>
    </xdr:to>
    <xdr:cxnSp macro="">
      <xdr:nvCxnSpPr>
        <xdr:cNvPr id="312" name="直線コネクタ 311"/>
        <xdr:cNvCxnSpPr/>
      </xdr:nvCxnSpPr>
      <xdr:spPr>
        <a:xfrm>
          <a:off x="2908300" y="142322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59689</xdr:rowOff>
    </xdr:from>
    <xdr:to>
      <xdr:col>10</xdr:col>
      <xdr:colOff>165100</xdr:colOff>
      <xdr:row>82</xdr:row>
      <xdr:rowOff>161289</xdr:rowOff>
    </xdr:to>
    <xdr:sp macro="" textlink="">
      <xdr:nvSpPr>
        <xdr:cNvPr id="313" name="楕円 312"/>
        <xdr:cNvSpPr/>
      </xdr:nvSpPr>
      <xdr:spPr>
        <a:xfrm>
          <a:off x="1968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110489</xdr:rowOff>
    </xdr:from>
    <xdr:to>
      <xdr:col>15</xdr:col>
      <xdr:colOff>50800</xdr:colOff>
      <xdr:row>83</xdr:row>
      <xdr:rowOff>1905</xdr:rowOff>
    </xdr:to>
    <xdr:cxnSp macro="">
      <xdr:nvCxnSpPr>
        <xdr:cNvPr id="314" name="直線コネクタ 313"/>
        <xdr:cNvCxnSpPr/>
      </xdr:nvCxnSpPr>
      <xdr:spPr>
        <a:xfrm>
          <a:off x="2019300" y="1416938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166370</xdr:rowOff>
    </xdr:from>
    <xdr:to>
      <xdr:col>6</xdr:col>
      <xdr:colOff>38100</xdr:colOff>
      <xdr:row>82</xdr:row>
      <xdr:rowOff>96520</xdr:rowOff>
    </xdr:to>
    <xdr:sp macro="" textlink="">
      <xdr:nvSpPr>
        <xdr:cNvPr id="315" name="楕円 314"/>
        <xdr:cNvSpPr/>
      </xdr:nvSpPr>
      <xdr:spPr>
        <a:xfrm>
          <a:off x="1079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45720</xdr:rowOff>
    </xdr:from>
    <xdr:to>
      <xdr:col>10</xdr:col>
      <xdr:colOff>114300</xdr:colOff>
      <xdr:row>82</xdr:row>
      <xdr:rowOff>110489</xdr:rowOff>
    </xdr:to>
    <xdr:cxnSp macro="">
      <xdr:nvCxnSpPr>
        <xdr:cNvPr id="316" name="直線コネクタ 315"/>
        <xdr:cNvCxnSpPr/>
      </xdr:nvCxnSpPr>
      <xdr:spPr>
        <a:xfrm>
          <a:off x="1130300" y="141046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7" name="n_1aveValue【福祉施設】&#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318" name="n_2aveValue【福祉施設】&#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15891</xdr:rowOff>
    </xdr:from>
    <xdr:ext cx="405111" cy="259045"/>
    <xdr:sp macro="" textlink="">
      <xdr:nvSpPr>
        <xdr:cNvPr id="319" name="n_3aveValue【福祉施設】&#10;有形固定資産減価償却率"/>
        <xdr:cNvSpPr txBox="1"/>
      </xdr:nvSpPr>
      <xdr:spPr>
        <a:xfrm>
          <a:off x="1816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320" name="n_4aveValue【福祉施設】&#10;有形固定資産減価償却率"/>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321" name="n_1mainValue【福祉施設】&#10;有形固定資産減価償却率"/>
        <xdr:cNvSpPr txBox="1"/>
      </xdr:nvSpPr>
      <xdr:spPr>
        <a:xfrm>
          <a:off x="3582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43832</xdr:rowOff>
    </xdr:from>
    <xdr:ext cx="405111" cy="259045"/>
    <xdr:sp macro="" textlink="">
      <xdr:nvSpPr>
        <xdr:cNvPr id="322" name="n_2mainValue【福祉施設】&#10;有形固定資産減価償却率"/>
        <xdr:cNvSpPr txBox="1"/>
      </xdr:nvSpPr>
      <xdr:spPr>
        <a:xfrm>
          <a:off x="2705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152416</xdr:rowOff>
    </xdr:from>
    <xdr:ext cx="405111" cy="259045"/>
    <xdr:sp macro="" textlink="">
      <xdr:nvSpPr>
        <xdr:cNvPr id="323" name="n_3mainValue【福祉施設】&#10;有形固定資産減価償却率"/>
        <xdr:cNvSpPr txBox="1"/>
      </xdr:nvSpPr>
      <xdr:spPr>
        <a:xfrm>
          <a:off x="1816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87647</xdr:rowOff>
    </xdr:from>
    <xdr:ext cx="405111" cy="259045"/>
    <xdr:sp macro="" textlink="">
      <xdr:nvSpPr>
        <xdr:cNvPr id="324" name="n_4mainValue【福祉施設】&#10;有形固定資産減価償却率"/>
        <xdr:cNvSpPr txBox="1"/>
      </xdr:nvSpPr>
      <xdr:spPr>
        <a:xfrm>
          <a:off x="927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8" name="直線コネクタ 347"/>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9"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50" name="直線コネクタ 349"/>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51"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52" name="直線コネクタ 351"/>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353" name="【福祉施設】&#10;一人当たり面積平均値テキスト"/>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4" name="フローチャート: 判断 353"/>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355" name="フローチャート: 判断 354"/>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356" name="フローチャート: 判断 355"/>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357" name="フローチャート: 判断 356"/>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58" name="フローチャート: 判断 357"/>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35561</xdr:rowOff>
    </xdr:from>
    <xdr:to>
      <xdr:col>55</xdr:col>
      <xdr:colOff>50800</xdr:colOff>
      <xdr:row>86</xdr:row>
      <xdr:rowOff>137161</xdr:rowOff>
    </xdr:to>
    <xdr:sp macro="" textlink="">
      <xdr:nvSpPr>
        <xdr:cNvPr id="364" name="楕円 363"/>
        <xdr:cNvSpPr/>
      </xdr:nvSpPr>
      <xdr:spPr>
        <a:xfrm>
          <a:off x="104267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121938</xdr:rowOff>
    </xdr:from>
    <xdr:ext cx="469744" cy="259045"/>
    <xdr:sp macro="" textlink="">
      <xdr:nvSpPr>
        <xdr:cNvPr id="365" name="【福祉施設】&#10;一人当たり面積該当値テキスト"/>
        <xdr:cNvSpPr txBox="1"/>
      </xdr:nvSpPr>
      <xdr:spPr>
        <a:xfrm>
          <a:off x="10515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35561</xdr:rowOff>
    </xdr:from>
    <xdr:to>
      <xdr:col>50</xdr:col>
      <xdr:colOff>165100</xdr:colOff>
      <xdr:row>86</xdr:row>
      <xdr:rowOff>137161</xdr:rowOff>
    </xdr:to>
    <xdr:sp macro="" textlink="">
      <xdr:nvSpPr>
        <xdr:cNvPr id="366" name="楕円 365"/>
        <xdr:cNvSpPr/>
      </xdr:nvSpPr>
      <xdr:spPr>
        <a:xfrm>
          <a:off x="95885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86361</xdr:rowOff>
    </xdr:from>
    <xdr:to>
      <xdr:col>55</xdr:col>
      <xdr:colOff>0</xdr:colOff>
      <xdr:row>86</xdr:row>
      <xdr:rowOff>86361</xdr:rowOff>
    </xdr:to>
    <xdr:cxnSp macro="">
      <xdr:nvCxnSpPr>
        <xdr:cNvPr id="367" name="直線コネクタ 366"/>
        <xdr:cNvCxnSpPr/>
      </xdr:nvCxnSpPr>
      <xdr:spPr>
        <a:xfrm>
          <a:off x="9639300" y="14831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35561</xdr:rowOff>
    </xdr:from>
    <xdr:to>
      <xdr:col>46</xdr:col>
      <xdr:colOff>38100</xdr:colOff>
      <xdr:row>86</xdr:row>
      <xdr:rowOff>137161</xdr:rowOff>
    </xdr:to>
    <xdr:sp macro="" textlink="">
      <xdr:nvSpPr>
        <xdr:cNvPr id="368" name="楕円 367"/>
        <xdr:cNvSpPr/>
      </xdr:nvSpPr>
      <xdr:spPr>
        <a:xfrm>
          <a:off x="86995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86361</xdr:rowOff>
    </xdr:from>
    <xdr:to>
      <xdr:col>50</xdr:col>
      <xdr:colOff>114300</xdr:colOff>
      <xdr:row>86</xdr:row>
      <xdr:rowOff>86361</xdr:rowOff>
    </xdr:to>
    <xdr:cxnSp macro="">
      <xdr:nvCxnSpPr>
        <xdr:cNvPr id="369" name="直線コネクタ 368"/>
        <xdr:cNvCxnSpPr/>
      </xdr:nvCxnSpPr>
      <xdr:spPr>
        <a:xfrm>
          <a:off x="8750300" y="14831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35561</xdr:rowOff>
    </xdr:from>
    <xdr:to>
      <xdr:col>41</xdr:col>
      <xdr:colOff>101600</xdr:colOff>
      <xdr:row>86</xdr:row>
      <xdr:rowOff>137161</xdr:rowOff>
    </xdr:to>
    <xdr:sp macro="" textlink="">
      <xdr:nvSpPr>
        <xdr:cNvPr id="370" name="楕円 369"/>
        <xdr:cNvSpPr/>
      </xdr:nvSpPr>
      <xdr:spPr>
        <a:xfrm>
          <a:off x="78105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86361</xdr:rowOff>
    </xdr:from>
    <xdr:to>
      <xdr:col>45</xdr:col>
      <xdr:colOff>177800</xdr:colOff>
      <xdr:row>86</xdr:row>
      <xdr:rowOff>86361</xdr:rowOff>
    </xdr:to>
    <xdr:cxnSp macro="">
      <xdr:nvCxnSpPr>
        <xdr:cNvPr id="371" name="直線コネクタ 370"/>
        <xdr:cNvCxnSpPr/>
      </xdr:nvCxnSpPr>
      <xdr:spPr>
        <a:xfrm>
          <a:off x="7861300" y="14831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36830</xdr:rowOff>
    </xdr:from>
    <xdr:to>
      <xdr:col>36</xdr:col>
      <xdr:colOff>165100</xdr:colOff>
      <xdr:row>86</xdr:row>
      <xdr:rowOff>138430</xdr:rowOff>
    </xdr:to>
    <xdr:sp macro="" textlink="">
      <xdr:nvSpPr>
        <xdr:cNvPr id="372" name="楕円 371"/>
        <xdr:cNvSpPr/>
      </xdr:nvSpPr>
      <xdr:spPr>
        <a:xfrm>
          <a:off x="6921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86361</xdr:rowOff>
    </xdr:from>
    <xdr:to>
      <xdr:col>41</xdr:col>
      <xdr:colOff>50800</xdr:colOff>
      <xdr:row>86</xdr:row>
      <xdr:rowOff>87630</xdr:rowOff>
    </xdr:to>
    <xdr:cxnSp macro="">
      <xdr:nvCxnSpPr>
        <xdr:cNvPr id="373" name="直線コネクタ 372"/>
        <xdr:cNvCxnSpPr/>
      </xdr:nvCxnSpPr>
      <xdr:spPr>
        <a:xfrm flipV="1">
          <a:off x="6972300" y="148310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109238</xdr:rowOff>
    </xdr:from>
    <xdr:ext cx="469744" cy="259045"/>
    <xdr:sp macro="" textlink="">
      <xdr:nvSpPr>
        <xdr:cNvPr id="374" name="n_1aveValue【福祉施設】&#10;一人当たり面積"/>
        <xdr:cNvSpPr txBox="1"/>
      </xdr:nvSpPr>
      <xdr:spPr>
        <a:xfrm>
          <a:off x="93917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123207</xdr:rowOff>
    </xdr:from>
    <xdr:ext cx="469744" cy="259045"/>
    <xdr:sp macro="" textlink="">
      <xdr:nvSpPr>
        <xdr:cNvPr id="375" name="n_2aveValue【福祉施設】&#10;一人当たり面積"/>
        <xdr:cNvSpPr txBox="1"/>
      </xdr:nvSpPr>
      <xdr:spPr>
        <a:xfrm>
          <a:off x="8515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127016</xdr:rowOff>
    </xdr:from>
    <xdr:ext cx="469744" cy="259045"/>
    <xdr:sp macro="" textlink="">
      <xdr:nvSpPr>
        <xdr:cNvPr id="376" name="n_3aveValue【福祉施設】&#10;一人当たり面積"/>
        <xdr:cNvSpPr txBox="1"/>
      </xdr:nvSpPr>
      <xdr:spPr>
        <a:xfrm>
          <a:off x="7626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93997</xdr:rowOff>
    </xdr:from>
    <xdr:ext cx="469744" cy="259045"/>
    <xdr:sp macro="" textlink="">
      <xdr:nvSpPr>
        <xdr:cNvPr id="377" name="n_4aveValue【福祉施設】&#10;一人当たり面積"/>
        <xdr:cNvSpPr txBox="1"/>
      </xdr:nvSpPr>
      <xdr:spPr>
        <a:xfrm>
          <a:off x="6737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128288</xdr:rowOff>
    </xdr:from>
    <xdr:ext cx="469744" cy="259045"/>
    <xdr:sp macro="" textlink="">
      <xdr:nvSpPr>
        <xdr:cNvPr id="378" name="n_1mainValue【福祉施設】&#10;一人当たり面積"/>
        <xdr:cNvSpPr txBox="1"/>
      </xdr:nvSpPr>
      <xdr:spPr>
        <a:xfrm>
          <a:off x="9391727" y="1487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128288</xdr:rowOff>
    </xdr:from>
    <xdr:ext cx="469744" cy="259045"/>
    <xdr:sp macro="" textlink="">
      <xdr:nvSpPr>
        <xdr:cNvPr id="379" name="n_2mainValue【福祉施設】&#10;一人当たり面積"/>
        <xdr:cNvSpPr txBox="1"/>
      </xdr:nvSpPr>
      <xdr:spPr>
        <a:xfrm>
          <a:off x="8515427" y="1487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128288</xdr:rowOff>
    </xdr:from>
    <xdr:ext cx="469744" cy="259045"/>
    <xdr:sp macro="" textlink="">
      <xdr:nvSpPr>
        <xdr:cNvPr id="380" name="n_3mainValue【福祉施設】&#10;一人当たり面積"/>
        <xdr:cNvSpPr txBox="1"/>
      </xdr:nvSpPr>
      <xdr:spPr>
        <a:xfrm>
          <a:off x="7626427" y="1487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129557</xdr:rowOff>
    </xdr:from>
    <xdr:ext cx="469744" cy="259045"/>
    <xdr:sp macro="" textlink="">
      <xdr:nvSpPr>
        <xdr:cNvPr id="381" name="n_4mainValue【福祉施設】&#10;一人当たり面積"/>
        <xdr:cNvSpPr txBox="1"/>
      </xdr:nvSpPr>
      <xdr:spPr>
        <a:xfrm>
          <a:off x="6737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406" name="直線コネクタ 405"/>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7"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8" name="直線コネクタ 407"/>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409" name="【市民会館】&#10;有形固定資産減価償却率最大値テキスト"/>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10" name="直線コネクタ 409"/>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411" name="【市民会館】&#10;有形固定資産減価償却率平均値テキスト"/>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412" name="フローチャート: 判断 411"/>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413" name="フローチャート: 判断 412"/>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14" name="フローチャート: 判断 413"/>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415" name="フローチャート: 判断 414"/>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16" name="フローチャート: 判断 415"/>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422" name="楕円 421"/>
        <xdr:cNvSpPr/>
      </xdr:nvSpPr>
      <xdr:spPr>
        <a:xfrm>
          <a:off x="4584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118127</xdr:rowOff>
    </xdr:from>
    <xdr:ext cx="405111" cy="259045"/>
    <xdr:sp macro="" textlink="">
      <xdr:nvSpPr>
        <xdr:cNvPr id="423" name="【市民会館】&#10;有形固定資産減価償却率該当値テキスト"/>
        <xdr:cNvSpPr txBox="1"/>
      </xdr:nvSpPr>
      <xdr:spPr>
        <a:xfrm>
          <a:off x="4673600"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114936</xdr:rowOff>
    </xdr:from>
    <xdr:to>
      <xdr:col>20</xdr:col>
      <xdr:colOff>38100</xdr:colOff>
      <xdr:row>106</xdr:row>
      <xdr:rowOff>45086</xdr:rowOff>
    </xdr:to>
    <xdr:sp macro="" textlink="">
      <xdr:nvSpPr>
        <xdr:cNvPr id="424" name="楕円 423"/>
        <xdr:cNvSpPr/>
      </xdr:nvSpPr>
      <xdr:spPr>
        <a:xfrm>
          <a:off x="3746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165736</xdr:rowOff>
    </xdr:from>
    <xdr:to>
      <xdr:col>24</xdr:col>
      <xdr:colOff>63500</xdr:colOff>
      <xdr:row>106</xdr:row>
      <xdr:rowOff>19050</xdr:rowOff>
    </xdr:to>
    <xdr:cxnSp macro="">
      <xdr:nvCxnSpPr>
        <xdr:cNvPr id="425" name="直線コネクタ 424"/>
        <xdr:cNvCxnSpPr/>
      </xdr:nvCxnSpPr>
      <xdr:spPr>
        <a:xfrm>
          <a:off x="3797300" y="1816798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93980</xdr:rowOff>
    </xdr:from>
    <xdr:to>
      <xdr:col>15</xdr:col>
      <xdr:colOff>101600</xdr:colOff>
      <xdr:row>106</xdr:row>
      <xdr:rowOff>24130</xdr:rowOff>
    </xdr:to>
    <xdr:sp macro="" textlink="">
      <xdr:nvSpPr>
        <xdr:cNvPr id="426" name="楕円 425"/>
        <xdr:cNvSpPr/>
      </xdr:nvSpPr>
      <xdr:spPr>
        <a:xfrm>
          <a:off x="2857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144780</xdr:rowOff>
    </xdr:from>
    <xdr:to>
      <xdr:col>19</xdr:col>
      <xdr:colOff>177800</xdr:colOff>
      <xdr:row>105</xdr:row>
      <xdr:rowOff>165736</xdr:rowOff>
    </xdr:to>
    <xdr:cxnSp macro="">
      <xdr:nvCxnSpPr>
        <xdr:cNvPr id="427" name="直線コネクタ 426"/>
        <xdr:cNvCxnSpPr/>
      </xdr:nvCxnSpPr>
      <xdr:spPr>
        <a:xfrm>
          <a:off x="2908300" y="181470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80645</xdr:rowOff>
    </xdr:from>
    <xdr:to>
      <xdr:col>10</xdr:col>
      <xdr:colOff>165100</xdr:colOff>
      <xdr:row>106</xdr:row>
      <xdr:rowOff>10795</xdr:rowOff>
    </xdr:to>
    <xdr:sp macro="" textlink="">
      <xdr:nvSpPr>
        <xdr:cNvPr id="428" name="楕円 427"/>
        <xdr:cNvSpPr/>
      </xdr:nvSpPr>
      <xdr:spPr>
        <a:xfrm>
          <a:off x="1968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131445</xdr:rowOff>
    </xdr:from>
    <xdr:to>
      <xdr:col>15</xdr:col>
      <xdr:colOff>50800</xdr:colOff>
      <xdr:row>105</xdr:row>
      <xdr:rowOff>144780</xdr:rowOff>
    </xdr:to>
    <xdr:cxnSp macro="">
      <xdr:nvCxnSpPr>
        <xdr:cNvPr id="429" name="直線コネクタ 428"/>
        <xdr:cNvCxnSpPr/>
      </xdr:nvCxnSpPr>
      <xdr:spPr>
        <a:xfrm>
          <a:off x="2019300" y="181336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55880</xdr:rowOff>
    </xdr:from>
    <xdr:to>
      <xdr:col>6</xdr:col>
      <xdr:colOff>38100</xdr:colOff>
      <xdr:row>105</xdr:row>
      <xdr:rowOff>157480</xdr:rowOff>
    </xdr:to>
    <xdr:sp macro="" textlink="">
      <xdr:nvSpPr>
        <xdr:cNvPr id="430" name="楕円 429"/>
        <xdr:cNvSpPr/>
      </xdr:nvSpPr>
      <xdr:spPr>
        <a:xfrm>
          <a:off x="1079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106680</xdr:rowOff>
    </xdr:from>
    <xdr:to>
      <xdr:col>10</xdr:col>
      <xdr:colOff>114300</xdr:colOff>
      <xdr:row>105</xdr:row>
      <xdr:rowOff>131445</xdr:rowOff>
    </xdr:to>
    <xdr:cxnSp macro="">
      <xdr:nvCxnSpPr>
        <xdr:cNvPr id="431" name="直線コネクタ 430"/>
        <xdr:cNvCxnSpPr/>
      </xdr:nvCxnSpPr>
      <xdr:spPr>
        <a:xfrm>
          <a:off x="1130300" y="181089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90188</xdr:rowOff>
    </xdr:from>
    <xdr:ext cx="405111" cy="259045"/>
    <xdr:sp macro="" textlink="">
      <xdr:nvSpPr>
        <xdr:cNvPr id="432" name="n_1aveValue【市民会館】&#10;有形固定資産減価償却率"/>
        <xdr:cNvSpPr txBox="1"/>
      </xdr:nvSpPr>
      <xdr:spPr>
        <a:xfrm>
          <a:off x="3582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433" name="n_2aveValue【市民会館】&#10;有形固定資産減価償却率"/>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38752</xdr:rowOff>
    </xdr:from>
    <xdr:ext cx="405111" cy="259045"/>
    <xdr:sp macro="" textlink="">
      <xdr:nvSpPr>
        <xdr:cNvPr id="434" name="n_3aveValue【市民会館】&#10;有形固定資産減価償却率"/>
        <xdr:cNvSpPr txBox="1"/>
      </xdr:nvSpPr>
      <xdr:spPr>
        <a:xfrm>
          <a:off x="1816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435" name="n_4aveValue【市民会館】&#10;有形固定資産減価償却率"/>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36213</xdr:rowOff>
    </xdr:from>
    <xdr:ext cx="405111" cy="259045"/>
    <xdr:sp macro="" textlink="">
      <xdr:nvSpPr>
        <xdr:cNvPr id="436" name="n_1mainValue【市民会館】&#10;有形固定資産減価償却率"/>
        <xdr:cNvSpPr txBox="1"/>
      </xdr:nvSpPr>
      <xdr:spPr>
        <a:xfrm>
          <a:off x="3582044"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15257</xdr:rowOff>
    </xdr:from>
    <xdr:ext cx="405111" cy="259045"/>
    <xdr:sp macro="" textlink="">
      <xdr:nvSpPr>
        <xdr:cNvPr id="437" name="n_2mainValue【市民会館】&#10;有形固定資産減価償却率"/>
        <xdr:cNvSpPr txBox="1"/>
      </xdr:nvSpPr>
      <xdr:spPr>
        <a:xfrm>
          <a:off x="2705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1922</xdr:rowOff>
    </xdr:from>
    <xdr:ext cx="405111" cy="259045"/>
    <xdr:sp macro="" textlink="">
      <xdr:nvSpPr>
        <xdr:cNvPr id="438" name="n_3mainValue【市民会館】&#10;有形固定資産減価償却率"/>
        <xdr:cNvSpPr txBox="1"/>
      </xdr:nvSpPr>
      <xdr:spPr>
        <a:xfrm>
          <a:off x="1816744"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148607</xdr:rowOff>
    </xdr:from>
    <xdr:ext cx="405111" cy="259045"/>
    <xdr:sp macro="" textlink="">
      <xdr:nvSpPr>
        <xdr:cNvPr id="439" name="n_4mainValue【市民会館】&#10;有形固定資産減価償却率"/>
        <xdr:cNvSpPr txBox="1"/>
      </xdr:nvSpPr>
      <xdr:spPr>
        <a:xfrm>
          <a:off x="927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1" name="テキスト ボックス 4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3" name="テキスト ボックス 4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5" name="テキスト ボックス 4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7" name="テキスト ボックス 4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9" name="テキスト ボックス 4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1" name="テキスト ボックス 4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465" name="直線コネクタ 464"/>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66"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67" name="直線コネクタ 466"/>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8"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9" name="直線コネクタ 468"/>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470" name="【市民会館】&#10;一人当たり面積平均値テキスト"/>
        <xdr:cNvSpPr txBox="1"/>
      </xdr:nvSpPr>
      <xdr:spPr>
        <a:xfrm>
          <a:off x="10515600" y="1811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471" name="フローチャート: 判断 470"/>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472" name="フローチャート: 判断 471"/>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473" name="フローチャート: 判断 472"/>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74" name="フローチャート: 判断 473"/>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5" name="フローチャート: 判断 474"/>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129902</xdr:rowOff>
    </xdr:from>
    <xdr:to>
      <xdr:col>55</xdr:col>
      <xdr:colOff>50800</xdr:colOff>
      <xdr:row>108</xdr:row>
      <xdr:rowOff>60052</xdr:rowOff>
    </xdr:to>
    <xdr:sp macro="" textlink="">
      <xdr:nvSpPr>
        <xdr:cNvPr id="481" name="楕円 480"/>
        <xdr:cNvSpPr/>
      </xdr:nvSpPr>
      <xdr:spPr>
        <a:xfrm>
          <a:off x="104267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108329</xdr:rowOff>
    </xdr:from>
    <xdr:ext cx="469744" cy="259045"/>
    <xdr:sp macro="" textlink="">
      <xdr:nvSpPr>
        <xdr:cNvPr id="482" name="【市民会館】&#10;一人当たり面積該当値テキスト"/>
        <xdr:cNvSpPr txBox="1"/>
      </xdr:nvSpPr>
      <xdr:spPr>
        <a:xfrm>
          <a:off x="10515600"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131536</xdr:rowOff>
    </xdr:from>
    <xdr:to>
      <xdr:col>50</xdr:col>
      <xdr:colOff>165100</xdr:colOff>
      <xdr:row>108</xdr:row>
      <xdr:rowOff>61686</xdr:rowOff>
    </xdr:to>
    <xdr:sp macro="" textlink="">
      <xdr:nvSpPr>
        <xdr:cNvPr id="483" name="楕円 482"/>
        <xdr:cNvSpPr/>
      </xdr:nvSpPr>
      <xdr:spPr>
        <a:xfrm>
          <a:off x="9588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9252</xdr:rowOff>
    </xdr:from>
    <xdr:to>
      <xdr:col>55</xdr:col>
      <xdr:colOff>0</xdr:colOff>
      <xdr:row>108</xdr:row>
      <xdr:rowOff>10886</xdr:rowOff>
    </xdr:to>
    <xdr:cxnSp macro="">
      <xdr:nvCxnSpPr>
        <xdr:cNvPr id="484" name="直線コネクタ 483"/>
        <xdr:cNvCxnSpPr/>
      </xdr:nvCxnSpPr>
      <xdr:spPr>
        <a:xfrm flipV="1">
          <a:off x="9639300" y="1852585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133169</xdr:rowOff>
    </xdr:from>
    <xdr:to>
      <xdr:col>46</xdr:col>
      <xdr:colOff>38100</xdr:colOff>
      <xdr:row>108</xdr:row>
      <xdr:rowOff>63319</xdr:rowOff>
    </xdr:to>
    <xdr:sp macro="" textlink="">
      <xdr:nvSpPr>
        <xdr:cNvPr id="485" name="楕円 484"/>
        <xdr:cNvSpPr/>
      </xdr:nvSpPr>
      <xdr:spPr>
        <a:xfrm>
          <a:off x="8699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10886</xdr:rowOff>
    </xdr:from>
    <xdr:to>
      <xdr:col>50</xdr:col>
      <xdr:colOff>114300</xdr:colOff>
      <xdr:row>108</xdr:row>
      <xdr:rowOff>12519</xdr:rowOff>
    </xdr:to>
    <xdr:cxnSp macro="">
      <xdr:nvCxnSpPr>
        <xdr:cNvPr id="486" name="直線コネクタ 485"/>
        <xdr:cNvCxnSpPr/>
      </xdr:nvCxnSpPr>
      <xdr:spPr>
        <a:xfrm flipV="1">
          <a:off x="8750300" y="1852748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136434</xdr:rowOff>
    </xdr:from>
    <xdr:to>
      <xdr:col>41</xdr:col>
      <xdr:colOff>101600</xdr:colOff>
      <xdr:row>108</xdr:row>
      <xdr:rowOff>66584</xdr:rowOff>
    </xdr:to>
    <xdr:sp macro="" textlink="">
      <xdr:nvSpPr>
        <xdr:cNvPr id="487" name="楕円 486"/>
        <xdr:cNvSpPr/>
      </xdr:nvSpPr>
      <xdr:spPr>
        <a:xfrm>
          <a:off x="78105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12519</xdr:rowOff>
    </xdr:from>
    <xdr:to>
      <xdr:col>45</xdr:col>
      <xdr:colOff>177800</xdr:colOff>
      <xdr:row>108</xdr:row>
      <xdr:rowOff>15784</xdr:rowOff>
    </xdr:to>
    <xdr:cxnSp macro="">
      <xdr:nvCxnSpPr>
        <xdr:cNvPr id="488" name="直線コネクタ 487"/>
        <xdr:cNvCxnSpPr/>
      </xdr:nvCxnSpPr>
      <xdr:spPr>
        <a:xfrm flipV="1">
          <a:off x="7861300" y="185291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138068</xdr:rowOff>
    </xdr:from>
    <xdr:to>
      <xdr:col>36</xdr:col>
      <xdr:colOff>165100</xdr:colOff>
      <xdr:row>108</xdr:row>
      <xdr:rowOff>68218</xdr:rowOff>
    </xdr:to>
    <xdr:sp macro="" textlink="">
      <xdr:nvSpPr>
        <xdr:cNvPr id="489" name="楕円 488"/>
        <xdr:cNvSpPr/>
      </xdr:nvSpPr>
      <xdr:spPr>
        <a:xfrm>
          <a:off x="6921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15784</xdr:rowOff>
    </xdr:from>
    <xdr:to>
      <xdr:col>41</xdr:col>
      <xdr:colOff>50800</xdr:colOff>
      <xdr:row>108</xdr:row>
      <xdr:rowOff>17418</xdr:rowOff>
    </xdr:to>
    <xdr:cxnSp macro="">
      <xdr:nvCxnSpPr>
        <xdr:cNvPr id="490" name="直線コネクタ 489"/>
        <xdr:cNvCxnSpPr/>
      </xdr:nvCxnSpPr>
      <xdr:spPr>
        <a:xfrm flipV="1">
          <a:off x="6972300" y="1853238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24328</xdr:rowOff>
    </xdr:from>
    <xdr:ext cx="469744" cy="259045"/>
    <xdr:sp macro="" textlink="">
      <xdr:nvSpPr>
        <xdr:cNvPr id="491" name="n_1aveValue【市民会館】&#10;一人当たり面積"/>
        <xdr:cNvSpPr txBox="1"/>
      </xdr:nvSpPr>
      <xdr:spPr>
        <a:xfrm>
          <a:off x="93917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47189</xdr:rowOff>
    </xdr:from>
    <xdr:ext cx="469744" cy="259045"/>
    <xdr:sp macro="" textlink="">
      <xdr:nvSpPr>
        <xdr:cNvPr id="492" name="n_2aveValue【市民会館】&#10;一人当たり面積"/>
        <xdr:cNvSpPr txBox="1"/>
      </xdr:nvSpPr>
      <xdr:spPr>
        <a:xfrm>
          <a:off x="8515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93"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94" name="n_4aveValue【市民会館】&#10;一人当たり面積"/>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52813</xdr:rowOff>
    </xdr:from>
    <xdr:ext cx="469744" cy="259045"/>
    <xdr:sp macro="" textlink="">
      <xdr:nvSpPr>
        <xdr:cNvPr id="495" name="n_1mainValue【市民会館】&#10;一人当たり面積"/>
        <xdr:cNvSpPr txBox="1"/>
      </xdr:nvSpPr>
      <xdr:spPr>
        <a:xfrm>
          <a:off x="93917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54446</xdr:rowOff>
    </xdr:from>
    <xdr:ext cx="469744" cy="259045"/>
    <xdr:sp macro="" textlink="">
      <xdr:nvSpPr>
        <xdr:cNvPr id="496" name="n_2mainValue【市民会館】&#10;一人当たり面積"/>
        <xdr:cNvSpPr txBox="1"/>
      </xdr:nvSpPr>
      <xdr:spPr>
        <a:xfrm>
          <a:off x="8515427" y="185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57711</xdr:rowOff>
    </xdr:from>
    <xdr:ext cx="469744" cy="259045"/>
    <xdr:sp macro="" textlink="">
      <xdr:nvSpPr>
        <xdr:cNvPr id="497" name="n_3mainValue【市民会館】&#10;一人当たり面積"/>
        <xdr:cNvSpPr txBox="1"/>
      </xdr:nvSpPr>
      <xdr:spPr>
        <a:xfrm>
          <a:off x="7626427" y="1857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59345</xdr:rowOff>
    </xdr:from>
    <xdr:ext cx="469744" cy="259045"/>
    <xdr:sp macro="" textlink="">
      <xdr:nvSpPr>
        <xdr:cNvPr id="498" name="n_4mainValue【市民会館】&#10;一人当たり面積"/>
        <xdr:cNvSpPr txBox="1"/>
      </xdr:nvSpPr>
      <xdr:spPr>
        <a:xfrm>
          <a:off x="6737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523" name="直線コネクタ 522"/>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5" name="直線コネクタ 5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526" name="【一般廃棄物処理施設】&#10;有形固定資産減価償却率最大値テキスト"/>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527" name="直線コネクタ 526"/>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528" name="【一般廃棄物処理施設】&#10;有形固定資産減価償却率平均値テキスト"/>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29" name="フローチャート: 判断 528"/>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530" name="フローチャート: 判断 529"/>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531" name="フローチャート: 判断 530"/>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532" name="フローチャート: 判断 531"/>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33" name="フローチャート: 判断 532"/>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168275</xdr:rowOff>
    </xdr:from>
    <xdr:to>
      <xdr:col>85</xdr:col>
      <xdr:colOff>177800</xdr:colOff>
      <xdr:row>40</xdr:row>
      <xdr:rowOff>98425</xdr:rowOff>
    </xdr:to>
    <xdr:sp macro="" textlink="">
      <xdr:nvSpPr>
        <xdr:cNvPr id="539" name="楕円 538"/>
        <xdr:cNvSpPr/>
      </xdr:nvSpPr>
      <xdr:spPr>
        <a:xfrm>
          <a:off x="162687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146702</xdr:rowOff>
    </xdr:from>
    <xdr:ext cx="405111" cy="259045"/>
    <xdr:sp macro="" textlink="">
      <xdr:nvSpPr>
        <xdr:cNvPr id="540" name="【一般廃棄物処理施設】&#10;有形固定資産減価償却率該当値テキスト"/>
        <xdr:cNvSpPr txBox="1"/>
      </xdr:nvSpPr>
      <xdr:spPr>
        <a:xfrm>
          <a:off x="16357600"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154940</xdr:rowOff>
    </xdr:from>
    <xdr:to>
      <xdr:col>81</xdr:col>
      <xdr:colOff>101600</xdr:colOff>
      <xdr:row>40</xdr:row>
      <xdr:rowOff>85090</xdr:rowOff>
    </xdr:to>
    <xdr:sp macro="" textlink="">
      <xdr:nvSpPr>
        <xdr:cNvPr id="541" name="楕円 540"/>
        <xdr:cNvSpPr/>
      </xdr:nvSpPr>
      <xdr:spPr>
        <a:xfrm>
          <a:off x="15430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34290</xdr:rowOff>
    </xdr:from>
    <xdr:to>
      <xdr:col>85</xdr:col>
      <xdr:colOff>127000</xdr:colOff>
      <xdr:row>40</xdr:row>
      <xdr:rowOff>47625</xdr:rowOff>
    </xdr:to>
    <xdr:cxnSp macro="">
      <xdr:nvCxnSpPr>
        <xdr:cNvPr id="542" name="直線コネクタ 541"/>
        <xdr:cNvCxnSpPr/>
      </xdr:nvCxnSpPr>
      <xdr:spPr>
        <a:xfrm>
          <a:off x="15481300" y="689229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124460</xdr:rowOff>
    </xdr:from>
    <xdr:to>
      <xdr:col>76</xdr:col>
      <xdr:colOff>165100</xdr:colOff>
      <xdr:row>40</xdr:row>
      <xdr:rowOff>54610</xdr:rowOff>
    </xdr:to>
    <xdr:sp macro="" textlink="">
      <xdr:nvSpPr>
        <xdr:cNvPr id="543" name="楕円 542"/>
        <xdr:cNvSpPr/>
      </xdr:nvSpPr>
      <xdr:spPr>
        <a:xfrm>
          <a:off x="14541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3810</xdr:rowOff>
    </xdr:from>
    <xdr:to>
      <xdr:col>81</xdr:col>
      <xdr:colOff>50800</xdr:colOff>
      <xdr:row>40</xdr:row>
      <xdr:rowOff>34290</xdr:rowOff>
    </xdr:to>
    <xdr:cxnSp macro="">
      <xdr:nvCxnSpPr>
        <xdr:cNvPr id="544" name="直線コネクタ 543"/>
        <xdr:cNvCxnSpPr/>
      </xdr:nvCxnSpPr>
      <xdr:spPr>
        <a:xfrm>
          <a:off x="14592300" y="68618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80645</xdr:rowOff>
    </xdr:from>
    <xdr:to>
      <xdr:col>72</xdr:col>
      <xdr:colOff>38100</xdr:colOff>
      <xdr:row>40</xdr:row>
      <xdr:rowOff>10795</xdr:rowOff>
    </xdr:to>
    <xdr:sp macro="" textlink="">
      <xdr:nvSpPr>
        <xdr:cNvPr id="545" name="楕円 544"/>
        <xdr:cNvSpPr/>
      </xdr:nvSpPr>
      <xdr:spPr>
        <a:xfrm>
          <a:off x="13652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131445</xdr:rowOff>
    </xdr:from>
    <xdr:to>
      <xdr:col>76</xdr:col>
      <xdr:colOff>114300</xdr:colOff>
      <xdr:row>40</xdr:row>
      <xdr:rowOff>3810</xdr:rowOff>
    </xdr:to>
    <xdr:cxnSp macro="">
      <xdr:nvCxnSpPr>
        <xdr:cNvPr id="546" name="直線コネクタ 545"/>
        <xdr:cNvCxnSpPr/>
      </xdr:nvCxnSpPr>
      <xdr:spPr>
        <a:xfrm>
          <a:off x="13703300" y="68179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55880</xdr:rowOff>
    </xdr:from>
    <xdr:to>
      <xdr:col>67</xdr:col>
      <xdr:colOff>101600</xdr:colOff>
      <xdr:row>39</xdr:row>
      <xdr:rowOff>157480</xdr:rowOff>
    </xdr:to>
    <xdr:sp macro="" textlink="">
      <xdr:nvSpPr>
        <xdr:cNvPr id="547" name="楕円 546"/>
        <xdr:cNvSpPr/>
      </xdr:nvSpPr>
      <xdr:spPr>
        <a:xfrm>
          <a:off x="12763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106680</xdr:rowOff>
    </xdr:from>
    <xdr:to>
      <xdr:col>71</xdr:col>
      <xdr:colOff>177800</xdr:colOff>
      <xdr:row>39</xdr:row>
      <xdr:rowOff>131445</xdr:rowOff>
    </xdr:to>
    <xdr:cxnSp macro="">
      <xdr:nvCxnSpPr>
        <xdr:cNvPr id="548" name="直線コネクタ 547"/>
        <xdr:cNvCxnSpPr/>
      </xdr:nvCxnSpPr>
      <xdr:spPr>
        <a:xfrm>
          <a:off x="12814300" y="67932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549" name="n_1aveValue【一般廃棄物処理施設】&#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139717</xdr:rowOff>
    </xdr:from>
    <xdr:ext cx="405111" cy="259045"/>
    <xdr:sp macro="" textlink="">
      <xdr:nvSpPr>
        <xdr:cNvPr id="550" name="n_2aveValue【一般廃棄物処理施設】&#10;有形固定資産減価償却率"/>
        <xdr:cNvSpPr txBox="1"/>
      </xdr:nvSpPr>
      <xdr:spPr>
        <a:xfrm>
          <a:off x="14389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551" name="n_3aveValue【一般廃棄物処理施設】&#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552" name="n_4aveValue【一般廃棄物処理施設】&#10;有形固定資産減価償却率"/>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76217</xdr:rowOff>
    </xdr:from>
    <xdr:ext cx="405111" cy="259045"/>
    <xdr:sp macro="" textlink="">
      <xdr:nvSpPr>
        <xdr:cNvPr id="553" name="n_1mainValue【一般廃棄物処理施設】&#10;有形固定資産減価償却率"/>
        <xdr:cNvSpPr txBox="1"/>
      </xdr:nvSpPr>
      <xdr:spPr>
        <a:xfrm>
          <a:off x="152660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45737</xdr:rowOff>
    </xdr:from>
    <xdr:ext cx="405111" cy="259045"/>
    <xdr:sp macro="" textlink="">
      <xdr:nvSpPr>
        <xdr:cNvPr id="554" name="n_2mainValue【一般廃棄物処理施設】&#10;有形固定資産減価償却率"/>
        <xdr:cNvSpPr txBox="1"/>
      </xdr:nvSpPr>
      <xdr:spPr>
        <a:xfrm>
          <a:off x="143897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1922</xdr:rowOff>
    </xdr:from>
    <xdr:ext cx="405111" cy="259045"/>
    <xdr:sp macro="" textlink="">
      <xdr:nvSpPr>
        <xdr:cNvPr id="555" name="n_3mainValue【一般廃棄物処理施設】&#10;有形固定資産減価償却率"/>
        <xdr:cNvSpPr txBox="1"/>
      </xdr:nvSpPr>
      <xdr:spPr>
        <a:xfrm>
          <a:off x="13500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148607</xdr:rowOff>
    </xdr:from>
    <xdr:ext cx="405111" cy="259045"/>
    <xdr:sp macro="" textlink="">
      <xdr:nvSpPr>
        <xdr:cNvPr id="556" name="n_4mainValue【一般廃棄物処理施設】&#10;有形固定資産減価償却率"/>
        <xdr:cNvSpPr txBox="1"/>
      </xdr:nvSpPr>
      <xdr:spPr>
        <a:xfrm>
          <a:off x="12611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578" name="直線コネクタ 577"/>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579" name="【一般廃棄物処理施設】&#10;一人当たり有形固定資産（償却資産）額最小値テキスト"/>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580" name="直線コネクタ 579"/>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581" name="【一般廃棄物処理施設】&#10;一人当たり有形固定資産（償却資産）額最大値テキスト"/>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582" name="直線コネクタ 581"/>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583" name="【一般廃棄物処理施設】&#10;一人当たり有形固定資産（償却資産）額平均値テキスト"/>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584" name="フローチャート: 判断 583"/>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585" name="フローチャート: 判断 584"/>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586" name="フローチャート: 判断 585"/>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587" name="フローチャート: 判断 586"/>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588" name="フローチャート: 判断 587"/>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169192</xdr:rowOff>
    </xdr:from>
    <xdr:to>
      <xdr:col>116</xdr:col>
      <xdr:colOff>114300</xdr:colOff>
      <xdr:row>41</xdr:row>
      <xdr:rowOff>99342</xdr:rowOff>
    </xdr:to>
    <xdr:sp macro="" textlink="">
      <xdr:nvSpPr>
        <xdr:cNvPr id="594" name="楕円 593"/>
        <xdr:cNvSpPr/>
      </xdr:nvSpPr>
      <xdr:spPr>
        <a:xfrm>
          <a:off x="22110700" y="70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84119</xdr:rowOff>
    </xdr:from>
    <xdr:ext cx="534377" cy="259045"/>
    <xdr:sp macro="" textlink="">
      <xdr:nvSpPr>
        <xdr:cNvPr id="595" name="【一般廃棄物処理施設】&#10;一人当たり有形固定資産（償却資産）額該当値テキスト"/>
        <xdr:cNvSpPr txBox="1"/>
      </xdr:nvSpPr>
      <xdr:spPr>
        <a:xfrm>
          <a:off x="22199600" y="694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102102</xdr:rowOff>
    </xdr:from>
    <xdr:to>
      <xdr:col>112</xdr:col>
      <xdr:colOff>38100</xdr:colOff>
      <xdr:row>41</xdr:row>
      <xdr:rowOff>32252</xdr:rowOff>
    </xdr:to>
    <xdr:sp macro="" textlink="">
      <xdr:nvSpPr>
        <xdr:cNvPr id="596" name="楕円 595"/>
        <xdr:cNvSpPr/>
      </xdr:nvSpPr>
      <xdr:spPr>
        <a:xfrm>
          <a:off x="21272500" y="696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152902</xdr:rowOff>
    </xdr:from>
    <xdr:to>
      <xdr:col>116</xdr:col>
      <xdr:colOff>63500</xdr:colOff>
      <xdr:row>41</xdr:row>
      <xdr:rowOff>48542</xdr:rowOff>
    </xdr:to>
    <xdr:cxnSp macro="">
      <xdr:nvCxnSpPr>
        <xdr:cNvPr id="597" name="直線コネクタ 596"/>
        <xdr:cNvCxnSpPr/>
      </xdr:nvCxnSpPr>
      <xdr:spPr>
        <a:xfrm>
          <a:off x="21323300" y="7010902"/>
          <a:ext cx="838200" cy="6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102418</xdr:rowOff>
    </xdr:from>
    <xdr:to>
      <xdr:col>107</xdr:col>
      <xdr:colOff>101600</xdr:colOff>
      <xdr:row>41</xdr:row>
      <xdr:rowOff>32568</xdr:rowOff>
    </xdr:to>
    <xdr:sp macro="" textlink="">
      <xdr:nvSpPr>
        <xdr:cNvPr id="598" name="楕円 597"/>
        <xdr:cNvSpPr/>
      </xdr:nvSpPr>
      <xdr:spPr>
        <a:xfrm>
          <a:off x="20383500" y="69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152902</xdr:rowOff>
    </xdr:from>
    <xdr:to>
      <xdr:col>111</xdr:col>
      <xdr:colOff>177800</xdr:colOff>
      <xdr:row>40</xdr:row>
      <xdr:rowOff>153218</xdr:rowOff>
    </xdr:to>
    <xdr:cxnSp macro="">
      <xdr:nvCxnSpPr>
        <xdr:cNvPr id="599" name="直線コネクタ 598"/>
        <xdr:cNvCxnSpPr/>
      </xdr:nvCxnSpPr>
      <xdr:spPr>
        <a:xfrm flipV="1">
          <a:off x="20434300" y="7010902"/>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99723</xdr:rowOff>
    </xdr:from>
    <xdr:to>
      <xdr:col>102</xdr:col>
      <xdr:colOff>165100</xdr:colOff>
      <xdr:row>41</xdr:row>
      <xdr:rowOff>29873</xdr:rowOff>
    </xdr:to>
    <xdr:sp macro="" textlink="">
      <xdr:nvSpPr>
        <xdr:cNvPr id="600" name="楕円 599"/>
        <xdr:cNvSpPr/>
      </xdr:nvSpPr>
      <xdr:spPr>
        <a:xfrm>
          <a:off x="19494500" y="69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150523</xdr:rowOff>
    </xdr:from>
    <xdr:to>
      <xdr:col>107</xdr:col>
      <xdr:colOff>50800</xdr:colOff>
      <xdr:row>40</xdr:row>
      <xdr:rowOff>153218</xdr:rowOff>
    </xdr:to>
    <xdr:cxnSp macro="">
      <xdr:nvCxnSpPr>
        <xdr:cNvPr id="601" name="直線コネクタ 600"/>
        <xdr:cNvCxnSpPr/>
      </xdr:nvCxnSpPr>
      <xdr:spPr>
        <a:xfrm>
          <a:off x="19545300" y="7008523"/>
          <a:ext cx="8890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102340</xdr:rowOff>
    </xdr:from>
    <xdr:to>
      <xdr:col>98</xdr:col>
      <xdr:colOff>38100</xdr:colOff>
      <xdr:row>41</xdr:row>
      <xdr:rowOff>32490</xdr:rowOff>
    </xdr:to>
    <xdr:sp macro="" textlink="">
      <xdr:nvSpPr>
        <xdr:cNvPr id="602" name="楕円 601"/>
        <xdr:cNvSpPr/>
      </xdr:nvSpPr>
      <xdr:spPr>
        <a:xfrm>
          <a:off x="18605500" y="696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150523</xdr:rowOff>
    </xdr:from>
    <xdr:to>
      <xdr:col>102</xdr:col>
      <xdr:colOff>114300</xdr:colOff>
      <xdr:row>40</xdr:row>
      <xdr:rowOff>153140</xdr:rowOff>
    </xdr:to>
    <xdr:cxnSp macro="">
      <xdr:nvCxnSpPr>
        <xdr:cNvPr id="603" name="直線コネクタ 602"/>
        <xdr:cNvCxnSpPr/>
      </xdr:nvCxnSpPr>
      <xdr:spPr>
        <a:xfrm flipV="1">
          <a:off x="18656300" y="7008523"/>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604" name="n_1aveValue【一般廃棄物処理施設】&#10;一人当たり有形固定資産（償却資産）額"/>
        <xdr:cNvSpPr txBox="1"/>
      </xdr:nvSpPr>
      <xdr:spPr>
        <a:xfrm>
          <a:off x="210110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605" name="n_2aveValue【一般廃棄物処理施設】&#10;一人当たり有形固定資産（償却資産）額"/>
        <xdr:cNvSpPr txBox="1"/>
      </xdr:nvSpPr>
      <xdr:spPr>
        <a:xfrm>
          <a:off x="20134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606" name="n_3aveValue【一般廃棄物処理施設】&#10;一人当たり有形固定資産（償却資産）額"/>
        <xdr:cNvSpPr txBox="1"/>
      </xdr:nvSpPr>
      <xdr:spPr>
        <a:xfrm>
          <a:off x="19245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607" name="n_4aveValue【一般廃棄物処理施設】&#10;一人当たり有形固定資産（償却資産）額"/>
        <xdr:cNvSpPr txBox="1"/>
      </xdr:nvSpPr>
      <xdr:spPr>
        <a:xfrm>
          <a:off x="18356795" y="65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23379</xdr:rowOff>
    </xdr:from>
    <xdr:ext cx="534377" cy="259045"/>
    <xdr:sp macro="" textlink="">
      <xdr:nvSpPr>
        <xdr:cNvPr id="608" name="n_1mainValue【一般廃棄物処理施設】&#10;一人当たり有形固定資産（償却資産）額"/>
        <xdr:cNvSpPr txBox="1"/>
      </xdr:nvSpPr>
      <xdr:spPr>
        <a:xfrm>
          <a:off x="21043411" y="705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23695</xdr:rowOff>
    </xdr:from>
    <xdr:ext cx="534377" cy="259045"/>
    <xdr:sp macro="" textlink="">
      <xdr:nvSpPr>
        <xdr:cNvPr id="609" name="n_2mainValue【一般廃棄物処理施設】&#10;一人当たり有形固定資産（償却資産）額"/>
        <xdr:cNvSpPr txBox="1"/>
      </xdr:nvSpPr>
      <xdr:spPr>
        <a:xfrm>
          <a:off x="20167111" y="705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21000</xdr:rowOff>
    </xdr:from>
    <xdr:ext cx="534377" cy="259045"/>
    <xdr:sp macro="" textlink="">
      <xdr:nvSpPr>
        <xdr:cNvPr id="610" name="n_3mainValue【一般廃棄物処理施設】&#10;一人当たり有形固定資産（償却資産）額"/>
        <xdr:cNvSpPr txBox="1"/>
      </xdr:nvSpPr>
      <xdr:spPr>
        <a:xfrm>
          <a:off x="19278111" y="705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23617</xdr:rowOff>
    </xdr:from>
    <xdr:ext cx="534377" cy="259045"/>
    <xdr:sp macro="" textlink="">
      <xdr:nvSpPr>
        <xdr:cNvPr id="611" name="n_4mainValue【一般廃棄物処理施設】&#10;一人当たり有形固定資産（償却資産）額"/>
        <xdr:cNvSpPr txBox="1"/>
      </xdr:nvSpPr>
      <xdr:spPr>
        <a:xfrm>
          <a:off x="18389111" y="705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0" name="正方形/長方形 6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1" name="正方形/長方形 6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2" name="正方形/長方形 6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3" name="正方形/長方形 6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4" name="正方形/長方形 6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5" name="正方形/長方形 6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6" name="正方形/長方形 6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7" name="正方形/長方形 62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653" name="直線コネクタ 652"/>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654" name="【消防施設】&#10;有形固定資産減価償却率最小値テキスト"/>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655" name="直線コネクタ 654"/>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656"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657" name="直線コネクタ 656"/>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658" name="【消防施設】&#10;有形固定資産減価償却率平均値テキスト"/>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659" name="フローチャート: 判断 658"/>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660" name="フローチャート: 判断 659"/>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661" name="フローチャート: 判断 660"/>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62" name="フローチャート: 判断 661"/>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663" name="フローチャート: 判断 662"/>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145687</xdr:rowOff>
    </xdr:from>
    <xdr:to>
      <xdr:col>85</xdr:col>
      <xdr:colOff>177800</xdr:colOff>
      <xdr:row>82</xdr:row>
      <xdr:rowOff>75837</xdr:rowOff>
    </xdr:to>
    <xdr:sp macro="" textlink="">
      <xdr:nvSpPr>
        <xdr:cNvPr id="669" name="楕円 668"/>
        <xdr:cNvSpPr/>
      </xdr:nvSpPr>
      <xdr:spPr>
        <a:xfrm>
          <a:off x="162687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168564</xdr:rowOff>
    </xdr:from>
    <xdr:ext cx="405111" cy="259045"/>
    <xdr:sp macro="" textlink="">
      <xdr:nvSpPr>
        <xdr:cNvPr id="670" name="【消防施設】&#10;有形固定資産減価償却率該当値テキスト"/>
        <xdr:cNvSpPr txBox="1"/>
      </xdr:nvSpPr>
      <xdr:spPr>
        <a:xfrm>
          <a:off x="16357600" y="1388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103232</xdr:rowOff>
    </xdr:from>
    <xdr:to>
      <xdr:col>81</xdr:col>
      <xdr:colOff>101600</xdr:colOff>
      <xdr:row>82</xdr:row>
      <xdr:rowOff>33382</xdr:rowOff>
    </xdr:to>
    <xdr:sp macro="" textlink="">
      <xdr:nvSpPr>
        <xdr:cNvPr id="671" name="楕円 670"/>
        <xdr:cNvSpPr/>
      </xdr:nvSpPr>
      <xdr:spPr>
        <a:xfrm>
          <a:off x="15430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154032</xdr:rowOff>
    </xdr:from>
    <xdr:to>
      <xdr:col>85</xdr:col>
      <xdr:colOff>127000</xdr:colOff>
      <xdr:row>82</xdr:row>
      <xdr:rowOff>25037</xdr:rowOff>
    </xdr:to>
    <xdr:cxnSp macro="">
      <xdr:nvCxnSpPr>
        <xdr:cNvPr id="672" name="直線コネクタ 671"/>
        <xdr:cNvCxnSpPr/>
      </xdr:nvCxnSpPr>
      <xdr:spPr>
        <a:xfrm>
          <a:off x="15481300" y="14041482"/>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72208</xdr:rowOff>
    </xdr:from>
    <xdr:to>
      <xdr:col>76</xdr:col>
      <xdr:colOff>165100</xdr:colOff>
      <xdr:row>83</xdr:row>
      <xdr:rowOff>2358</xdr:rowOff>
    </xdr:to>
    <xdr:sp macro="" textlink="">
      <xdr:nvSpPr>
        <xdr:cNvPr id="673" name="楕円 672"/>
        <xdr:cNvSpPr/>
      </xdr:nvSpPr>
      <xdr:spPr>
        <a:xfrm>
          <a:off x="14541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154032</xdr:rowOff>
    </xdr:from>
    <xdr:to>
      <xdr:col>81</xdr:col>
      <xdr:colOff>50800</xdr:colOff>
      <xdr:row>82</xdr:row>
      <xdr:rowOff>123008</xdr:rowOff>
    </xdr:to>
    <xdr:cxnSp macro="">
      <xdr:nvCxnSpPr>
        <xdr:cNvPr id="674" name="直線コネクタ 673"/>
        <xdr:cNvCxnSpPr/>
      </xdr:nvCxnSpPr>
      <xdr:spPr>
        <a:xfrm flipV="1">
          <a:off x="14592300" y="14041482"/>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33020</xdr:rowOff>
    </xdr:from>
    <xdr:to>
      <xdr:col>72</xdr:col>
      <xdr:colOff>38100</xdr:colOff>
      <xdr:row>81</xdr:row>
      <xdr:rowOff>134620</xdr:rowOff>
    </xdr:to>
    <xdr:sp macro="" textlink="">
      <xdr:nvSpPr>
        <xdr:cNvPr id="675" name="楕円 674"/>
        <xdr:cNvSpPr/>
      </xdr:nvSpPr>
      <xdr:spPr>
        <a:xfrm>
          <a:off x="13652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83820</xdr:rowOff>
    </xdr:from>
    <xdr:to>
      <xdr:col>76</xdr:col>
      <xdr:colOff>114300</xdr:colOff>
      <xdr:row>82</xdr:row>
      <xdr:rowOff>123008</xdr:rowOff>
    </xdr:to>
    <xdr:cxnSp macro="">
      <xdr:nvCxnSpPr>
        <xdr:cNvPr id="676" name="直線コネクタ 675"/>
        <xdr:cNvCxnSpPr/>
      </xdr:nvCxnSpPr>
      <xdr:spPr>
        <a:xfrm>
          <a:off x="13703300" y="13971270"/>
          <a:ext cx="8890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26488</xdr:rowOff>
    </xdr:from>
    <xdr:to>
      <xdr:col>67</xdr:col>
      <xdr:colOff>101600</xdr:colOff>
      <xdr:row>82</xdr:row>
      <xdr:rowOff>128088</xdr:rowOff>
    </xdr:to>
    <xdr:sp macro="" textlink="">
      <xdr:nvSpPr>
        <xdr:cNvPr id="677" name="楕円 676"/>
        <xdr:cNvSpPr/>
      </xdr:nvSpPr>
      <xdr:spPr>
        <a:xfrm>
          <a:off x="12763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83820</xdr:rowOff>
    </xdr:from>
    <xdr:to>
      <xdr:col>71</xdr:col>
      <xdr:colOff>177800</xdr:colOff>
      <xdr:row>82</xdr:row>
      <xdr:rowOff>77288</xdr:rowOff>
    </xdr:to>
    <xdr:cxnSp macro="">
      <xdr:nvCxnSpPr>
        <xdr:cNvPr id="678" name="直線コネクタ 677"/>
        <xdr:cNvCxnSpPr/>
      </xdr:nvCxnSpPr>
      <xdr:spPr>
        <a:xfrm flipV="1">
          <a:off x="12814300" y="13971270"/>
          <a:ext cx="8890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29408</xdr:rowOff>
    </xdr:from>
    <xdr:ext cx="405111" cy="259045"/>
    <xdr:sp macro="" textlink="">
      <xdr:nvSpPr>
        <xdr:cNvPr id="679" name="n_1aveValue【消防施設】&#10;有形固定資産減価償却率"/>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680" name="n_2aveValue【消防施設】&#10;有形固定資産減価償却率"/>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681" name="n_3aveValue【消防施設】&#10;有形固定資産減価償却率"/>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21245</xdr:rowOff>
    </xdr:from>
    <xdr:ext cx="405111" cy="259045"/>
    <xdr:sp macro="" textlink="">
      <xdr:nvSpPr>
        <xdr:cNvPr id="682" name="n_4aveValue【消防施設】&#10;有形固定資産減価償却率"/>
        <xdr:cNvSpPr txBox="1"/>
      </xdr:nvSpPr>
      <xdr:spPr>
        <a:xfrm>
          <a:off x="12611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49909</xdr:rowOff>
    </xdr:from>
    <xdr:ext cx="405111" cy="259045"/>
    <xdr:sp macro="" textlink="">
      <xdr:nvSpPr>
        <xdr:cNvPr id="683" name="n_1mainValue【消防施設】&#10;有形固定資産減価償却率"/>
        <xdr:cNvSpPr txBox="1"/>
      </xdr:nvSpPr>
      <xdr:spPr>
        <a:xfrm>
          <a:off x="152660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164935</xdr:rowOff>
    </xdr:from>
    <xdr:ext cx="405111" cy="259045"/>
    <xdr:sp macro="" textlink="">
      <xdr:nvSpPr>
        <xdr:cNvPr id="684" name="n_2mainValue【消防施設】&#10;有形固定資産減価償却率"/>
        <xdr:cNvSpPr txBox="1"/>
      </xdr:nvSpPr>
      <xdr:spPr>
        <a:xfrm>
          <a:off x="143897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151147</xdr:rowOff>
    </xdr:from>
    <xdr:ext cx="405111" cy="259045"/>
    <xdr:sp macro="" textlink="">
      <xdr:nvSpPr>
        <xdr:cNvPr id="685" name="n_3mainValue【消防施設】&#10;有形固定資産減価償却率"/>
        <xdr:cNvSpPr txBox="1"/>
      </xdr:nvSpPr>
      <xdr:spPr>
        <a:xfrm>
          <a:off x="13500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144615</xdr:rowOff>
    </xdr:from>
    <xdr:ext cx="405111" cy="259045"/>
    <xdr:sp macro="" textlink="">
      <xdr:nvSpPr>
        <xdr:cNvPr id="686" name="n_4mainValue【消防施設】&#10;有形固定資産減価償却率"/>
        <xdr:cNvSpPr txBox="1"/>
      </xdr:nvSpPr>
      <xdr:spPr>
        <a:xfrm>
          <a:off x="12611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7" name="直線コネクタ 6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8" name="テキスト ボックス 6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9" name="直線コネクタ 6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0" name="テキスト ボックス 6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1" name="直線コネクタ 7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2" name="テキスト ボックス 7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3" name="直線コネクタ 7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4" name="テキスト ボックス 7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5" name="直線コネクタ 7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6" name="テキスト ボックス 7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710" name="直線コネクタ 709"/>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711" name="【消防施設】&#10;一人当たり面積最小値テキスト"/>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712" name="直線コネクタ 711"/>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713" name="【消防施設】&#10;一人当たり面積最大値テキスト"/>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714" name="直線コネクタ 713"/>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715" name="【消防施設】&#10;一人当たり面積平均値テキスト"/>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716" name="フローチャート: 判断 715"/>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717" name="フローチャート: 判断 716"/>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718" name="フローチャート: 判断 717"/>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19" name="フローチャート: 判断 718"/>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720" name="フローチャート: 判断 719"/>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726" name="楕円 725"/>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727" name="【消防施設】&#10;一人当たり面積該当値テキスト"/>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728" name="楕円 727"/>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729" name="直線コネクタ 728"/>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730" name="楕円 729"/>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731" name="直線コネクタ 730"/>
        <xdr:cNvCxnSpPr/>
      </xdr:nvCxnSpPr>
      <xdr:spPr>
        <a:xfrm>
          <a:off x="20434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137795</xdr:rowOff>
    </xdr:from>
    <xdr:to>
      <xdr:col>102</xdr:col>
      <xdr:colOff>165100</xdr:colOff>
      <xdr:row>86</xdr:row>
      <xdr:rowOff>67945</xdr:rowOff>
    </xdr:to>
    <xdr:sp macro="" textlink="">
      <xdr:nvSpPr>
        <xdr:cNvPr id="732" name="楕円 731"/>
        <xdr:cNvSpPr/>
      </xdr:nvSpPr>
      <xdr:spPr>
        <a:xfrm>
          <a:off x="194945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17145</xdr:rowOff>
    </xdr:from>
    <xdr:to>
      <xdr:col>107</xdr:col>
      <xdr:colOff>50800</xdr:colOff>
      <xdr:row>86</xdr:row>
      <xdr:rowOff>19050</xdr:rowOff>
    </xdr:to>
    <xdr:cxnSp macro="">
      <xdr:nvCxnSpPr>
        <xdr:cNvPr id="733" name="直線コネクタ 732"/>
        <xdr:cNvCxnSpPr/>
      </xdr:nvCxnSpPr>
      <xdr:spPr>
        <a:xfrm>
          <a:off x="19545300" y="147618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147320</xdr:rowOff>
    </xdr:from>
    <xdr:to>
      <xdr:col>98</xdr:col>
      <xdr:colOff>38100</xdr:colOff>
      <xdr:row>86</xdr:row>
      <xdr:rowOff>77470</xdr:rowOff>
    </xdr:to>
    <xdr:sp macro="" textlink="">
      <xdr:nvSpPr>
        <xdr:cNvPr id="734" name="楕円 733"/>
        <xdr:cNvSpPr/>
      </xdr:nvSpPr>
      <xdr:spPr>
        <a:xfrm>
          <a:off x="18605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17145</xdr:rowOff>
    </xdr:from>
    <xdr:to>
      <xdr:col>102</xdr:col>
      <xdr:colOff>114300</xdr:colOff>
      <xdr:row>86</xdr:row>
      <xdr:rowOff>26670</xdr:rowOff>
    </xdr:to>
    <xdr:cxnSp macro="">
      <xdr:nvCxnSpPr>
        <xdr:cNvPr id="735" name="直線コネクタ 734"/>
        <xdr:cNvCxnSpPr/>
      </xdr:nvCxnSpPr>
      <xdr:spPr>
        <a:xfrm flipV="1">
          <a:off x="18656300" y="147618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736" name="n_1aveValue【消防施設】&#10;一人当たり面積"/>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737" name="n_2aveValue【消防施設】&#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38"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739" name="n_4aveValue【消防施設】&#10;一人当たり面積"/>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740" name="n_1mainValue【消防施設】&#10;一人当たり面積"/>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741" name="n_2mainValue【消防施設】&#10;一人当たり面積"/>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59072</xdr:rowOff>
    </xdr:from>
    <xdr:ext cx="469744" cy="259045"/>
    <xdr:sp macro="" textlink="">
      <xdr:nvSpPr>
        <xdr:cNvPr id="742" name="n_3mainValue【消防施設】&#10;一人当たり面積"/>
        <xdr:cNvSpPr txBox="1"/>
      </xdr:nvSpPr>
      <xdr:spPr>
        <a:xfrm>
          <a:off x="19310427" y="1480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68597</xdr:rowOff>
    </xdr:from>
    <xdr:ext cx="469744" cy="259045"/>
    <xdr:sp macro="" textlink="">
      <xdr:nvSpPr>
        <xdr:cNvPr id="743" name="n_4mainValue【消防施設】&#10;一人当たり面積"/>
        <xdr:cNvSpPr txBox="1"/>
      </xdr:nvSpPr>
      <xdr:spPr>
        <a:xfrm>
          <a:off x="18421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769" name="直線コネクタ 768"/>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770"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771" name="直線コネクタ 770"/>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72"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73" name="直線コネクタ 772"/>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77306</xdr:rowOff>
    </xdr:from>
    <xdr:ext cx="405111" cy="259045"/>
    <xdr:sp macro="" textlink="">
      <xdr:nvSpPr>
        <xdr:cNvPr id="774" name="【庁舎】&#10;有形固定資産減価償却率平均値テキスト"/>
        <xdr:cNvSpPr txBox="1"/>
      </xdr:nvSpPr>
      <xdr:spPr>
        <a:xfrm>
          <a:off x="16357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775" name="フローチャート: 判断 774"/>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776" name="フローチャート: 判断 775"/>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777" name="フローチャート: 判断 776"/>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778" name="フローチャート: 判断 777"/>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779" name="フローチャート: 判断 778"/>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115207</xdr:rowOff>
    </xdr:from>
    <xdr:to>
      <xdr:col>85</xdr:col>
      <xdr:colOff>177800</xdr:colOff>
      <xdr:row>104</xdr:row>
      <xdr:rowOff>45357</xdr:rowOff>
    </xdr:to>
    <xdr:sp macro="" textlink="">
      <xdr:nvSpPr>
        <xdr:cNvPr id="785" name="楕円 784"/>
        <xdr:cNvSpPr/>
      </xdr:nvSpPr>
      <xdr:spPr>
        <a:xfrm>
          <a:off x="162687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138084</xdr:rowOff>
    </xdr:from>
    <xdr:ext cx="405111" cy="259045"/>
    <xdr:sp macro="" textlink="">
      <xdr:nvSpPr>
        <xdr:cNvPr id="786" name="【庁舎】&#10;有形固定資産減価償却率該当値テキスト"/>
        <xdr:cNvSpPr txBox="1"/>
      </xdr:nvSpPr>
      <xdr:spPr>
        <a:xfrm>
          <a:off x="16357600" y="1762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74386</xdr:rowOff>
    </xdr:from>
    <xdr:to>
      <xdr:col>81</xdr:col>
      <xdr:colOff>101600</xdr:colOff>
      <xdr:row>104</xdr:row>
      <xdr:rowOff>4536</xdr:rowOff>
    </xdr:to>
    <xdr:sp macro="" textlink="">
      <xdr:nvSpPr>
        <xdr:cNvPr id="787" name="楕円 786"/>
        <xdr:cNvSpPr/>
      </xdr:nvSpPr>
      <xdr:spPr>
        <a:xfrm>
          <a:off x="15430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125186</xdr:rowOff>
    </xdr:from>
    <xdr:to>
      <xdr:col>85</xdr:col>
      <xdr:colOff>127000</xdr:colOff>
      <xdr:row>103</xdr:row>
      <xdr:rowOff>166007</xdr:rowOff>
    </xdr:to>
    <xdr:cxnSp macro="">
      <xdr:nvCxnSpPr>
        <xdr:cNvPr id="788" name="直線コネクタ 787"/>
        <xdr:cNvCxnSpPr/>
      </xdr:nvCxnSpPr>
      <xdr:spPr>
        <a:xfrm>
          <a:off x="15481300" y="1778453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789" name="楕円 788"/>
        <xdr:cNvSpPr/>
      </xdr:nvSpPr>
      <xdr:spPr>
        <a:xfrm>
          <a:off x="14541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125186</xdr:rowOff>
    </xdr:from>
    <xdr:to>
      <xdr:col>81</xdr:col>
      <xdr:colOff>50800</xdr:colOff>
      <xdr:row>104</xdr:row>
      <xdr:rowOff>162742</xdr:rowOff>
    </xdr:to>
    <xdr:cxnSp macro="">
      <xdr:nvCxnSpPr>
        <xdr:cNvPr id="790" name="直線コネクタ 789"/>
        <xdr:cNvCxnSpPr/>
      </xdr:nvCxnSpPr>
      <xdr:spPr>
        <a:xfrm flipV="1">
          <a:off x="14592300" y="17784536"/>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85816</xdr:rowOff>
    </xdr:from>
    <xdr:to>
      <xdr:col>72</xdr:col>
      <xdr:colOff>38100</xdr:colOff>
      <xdr:row>105</xdr:row>
      <xdr:rowOff>15966</xdr:rowOff>
    </xdr:to>
    <xdr:sp macro="" textlink="">
      <xdr:nvSpPr>
        <xdr:cNvPr id="791" name="楕円 790"/>
        <xdr:cNvSpPr/>
      </xdr:nvSpPr>
      <xdr:spPr>
        <a:xfrm>
          <a:off x="13652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136616</xdr:rowOff>
    </xdr:from>
    <xdr:to>
      <xdr:col>76</xdr:col>
      <xdr:colOff>114300</xdr:colOff>
      <xdr:row>104</xdr:row>
      <xdr:rowOff>162742</xdr:rowOff>
    </xdr:to>
    <xdr:cxnSp macro="">
      <xdr:nvCxnSpPr>
        <xdr:cNvPr id="792" name="直線コネクタ 791"/>
        <xdr:cNvCxnSpPr/>
      </xdr:nvCxnSpPr>
      <xdr:spPr>
        <a:xfrm>
          <a:off x="13703300" y="1796741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84182</xdr:rowOff>
    </xdr:from>
    <xdr:to>
      <xdr:col>67</xdr:col>
      <xdr:colOff>101600</xdr:colOff>
      <xdr:row>105</xdr:row>
      <xdr:rowOff>14332</xdr:rowOff>
    </xdr:to>
    <xdr:sp macro="" textlink="">
      <xdr:nvSpPr>
        <xdr:cNvPr id="793" name="楕円 792"/>
        <xdr:cNvSpPr/>
      </xdr:nvSpPr>
      <xdr:spPr>
        <a:xfrm>
          <a:off x="12763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134982</xdr:rowOff>
    </xdr:from>
    <xdr:to>
      <xdr:col>71</xdr:col>
      <xdr:colOff>177800</xdr:colOff>
      <xdr:row>104</xdr:row>
      <xdr:rowOff>136616</xdr:rowOff>
    </xdr:to>
    <xdr:cxnSp macro="">
      <xdr:nvCxnSpPr>
        <xdr:cNvPr id="794" name="直線コネクタ 793"/>
        <xdr:cNvCxnSpPr/>
      </xdr:nvCxnSpPr>
      <xdr:spPr>
        <a:xfrm>
          <a:off x="12814300" y="1796578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5459</xdr:rowOff>
    </xdr:from>
    <xdr:ext cx="405111" cy="259045"/>
    <xdr:sp macro="" textlink="">
      <xdr:nvSpPr>
        <xdr:cNvPr id="795" name="n_1aveValue【庁舎】&#10;有形固定資産減価償却率"/>
        <xdr:cNvSpPr txBox="1"/>
      </xdr:nvSpPr>
      <xdr:spPr>
        <a:xfrm>
          <a:off x="15266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796" name="n_2aveValue【庁舎】&#10;有形固定資産減価償却率"/>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18522</xdr:rowOff>
    </xdr:from>
    <xdr:ext cx="405111" cy="259045"/>
    <xdr:sp macro="" textlink="">
      <xdr:nvSpPr>
        <xdr:cNvPr id="797" name="n_3aveValue【庁舎】&#10;有形固定資産減価償却率"/>
        <xdr:cNvSpPr txBox="1"/>
      </xdr:nvSpPr>
      <xdr:spPr>
        <a:xfrm>
          <a:off x="13500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798" name="n_4aveValue【庁舎】&#10;有形固定資産減価償却率"/>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21063</xdr:rowOff>
    </xdr:from>
    <xdr:ext cx="405111" cy="259045"/>
    <xdr:sp macro="" textlink="">
      <xdr:nvSpPr>
        <xdr:cNvPr id="799" name="n_1mainValue【庁舎】&#10;有形固定資産減価償却率"/>
        <xdr:cNvSpPr txBox="1"/>
      </xdr:nvSpPr>
      <xdr:spPr>
        <a:xfrm>
          <a:off x="152660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33219</xdr:rowOff>
    </xdr:from>
    <xdr:ext cx="405111" cy="259045"/>
    <xdr:sp macro="" textlink="">
      <xdr:nvSpPr>
        <xdr:cNvPr id="800" name="n_2mainValue【庁舎】&#10;有形固定資産減価償却率"/>
        <xdr:cNvSpPr txBox="1"/>
      </xdr:nvSpPr>
      <xdr:spPr>
        <a:xfrm>
          <a:off x="14389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32493</xdr:rowOff>
    </xdr:from>
    <xdr:ext cx="405111" cy="259045"/>
    <xdr:sp macro="" textlink="">
      <xdr:nvSpPr>
        <xdr:cNvPr id="801" name="n_3mainValue【庁舎】&#10;有形固定資産減価償却率"/>
        <xdr:cNvSpPr txBox="1"/>
      </xdr:nvSpPr>
      <xdr:spPr>
        <a:xfrm>
          <a:off x="13500744" y="1769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802" name="n_4mainValue【庁舎】&#10;有形固定資産減価償却率"/>
        <xdr:cNvSpPr txBox="1"/>
      </xdr:nvSpPr>
      <xdr:spPr>
        <a:xfrm>
          <a:off x="12611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3" name="直線コネクタ 81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4" name="テキスト ボックス 81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5" name="直線コネクタ 81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6" name="テキスト ボックス 81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7" name="直線コネクタ 81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8" name="テキスト ボックス 81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9" name="直線コネクタ 81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0" name="テキスト ボックス 81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824" name="直線コネクタ 823"/>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825"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826" name="直線コネクタ 825"/>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827"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828" name="直線コネクタ 827"/>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133672</xdr:rowOff>
    </xdr:from>
    <xdr:ext cx="469744" cy="259045"/>
    <xdr:sp macro="" textlink="">
      <xdr:nvSpPr>
        <xdr:cNvPr id="829" name="【庁舎】&#10;一人当たり面積平均値テキスト"/>
        <xdr:cNvSpPr txBox="1"/>
      </xdr:nvSpPr>
      <xdr:spPr>
        <a:xfrm>
          <a:off x="22199600" y="18307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830" name="フローチャート: 判断 829"/>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831" name="フローチャート: 判断 830"/>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832" name="フローチャート: 判断 831"/>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833" name="フローチャート: 判断 832"/>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834" name="フローチャート: 判断 833"/>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110440</xdr:rowOff>
    </xdr:from>
    <xdr:to>
      <xdr:col>116</xdr:col>
      <xdr:colOff>114300</xdr:colOff>
      <xdr:row>107</xdr:row>
      <xdr:rowOff>40590</xdr:rowOff>
    </xdr:to>
    <xdr:sp macro="" textlink="">
      <xdr:nvSpPr>
        <xdr:cNvPr id="840" name="楕円 839"/>
        <xdr:cNvSpPr/>
      </xdr:nvSpPr>
      <xdr:spPr>
        <a:xfrm>
          <a:off x="22110700" y="1828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133317</xdr:rowOff>
    </xdr:from>
    <xdr:ext cx="469744" cy="259045"/>
    <xdr:sp macro="" textlink="">
      <xdr:nvSpPr>
        <xdr:cNvPr id="841" name="【庁舎】&#10;一人当たり面積該当値テキスト"/>
        <xdr:cNvSpPr txBox="1"/>
      </xdr:nvSpPr>
      <xdr:spPr>
        <a:xfrm>
          <a:off x="22199600" y="181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112725</xdr:rowOff>
    </xdr:from>
    <xdr:to>
      <xdr:col>112</xdr:col>
      <xdr:colOff>38100</xdr:colOff>
      <xdr:row>107</xdr:row>
      <xdr:rowOff>42875</xdr:rowOff>
    </xdr:to>
    <xdr:sp macro="" textlink="">
      <xdr:nvSpPr>
        <xdr:cNvPr id="842" name="楕円 841"/>
        <xdr:cNvSpPr/>
      </xdr:nvSpPr>
      <xdr:spPr>
        <a:xfrm>
          <a:off x="21272500" y="182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161240</xdr:rowOff>
    </xdr:from>
    <xdr:to>
      <xdr:col>116</xdr:col>
      <xdr:colOff>63500</xdr:colOff>
      <xdr:row>106</xdr:row>
      <xdr:rowOff>163525</xdr:rowOff>
    </xdr:to>
    <xdr:cxnSp macro="">
      <xdr:nvCxnSpPr>
        <xdr:cNvPr id="843" name="直線コネクタ 842"/>
        <xdr:cNvCxnSpPr/>
      </xdr:nvCxnSpPr>
      <xdr:spPr>
        <a:xfrm flipV="1">
          <a:off x="21323300" y="1833494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114097</xdr:rowOff>
    </xdr:from>
    <xdr:to>
      <xdr:col>107</xdr:col>
      <xdr:colOff>101600</xdr:colOff>
      <xdr:row>107</xdr:row>
      <xdr:rowOff>44247</xdr:rowOff>
    </xdr:to>
    <xdr:sp macro="" textlink="">
      <xdr:nvSpPr>
        <xdr:cNvPr id="844" name="楕円 843"/>
        <xdr:cNvSpPr/>
      </xdr:nvSpPr>
      <xdr:spPr>
        <a:xfrm>
          <a:off x="20383500" y="1828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163525</xdr:rowOff>
    </xdr:from>
    <xdr:to>
      <xdr:col>111</xdr:col>
      <xdr:colOff>177800</xdr:colOff>
      <xdr:row>106</xdr:row>
      <xdr:rowOff>164897</xdr:rowOff>
    </xdr:to>
    <xdr:cxnSp macro="">
      <xdr:nvCxnSpPr>
        <xdr:cNvPr id="845" name="直線コネクタ 844"/>
        <xdr:cNvCxnSpPr/>
      </xdr:nvCxnSpPr>
      <xdr:spPr>
        <a:xfrm flipV="1">
          <a:off x="20434300" y="1833722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117754</xdr:rowOff>
    </xdr:from>
    <xdr:to>
      <xdr:col>102</xdr:col>
      <xdr:colOff>165100</xdr:colOff>
      <xdr:row>107</xdr:row>
      <xdr:rowOff>47904</xdr:rowOff>
    </xdr:to>
    <xdr:sp macro="" textlink="">
      <xdr:nvSpPr>
        <xdr:cNvPr id="846" name="楕円 845"/>
        <xdr:cNvSpPr/>
      </xdr:nvSpPr>
      <xdr:spPr>
        <a:xfrm>
          <a:off x="19494500" y="182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164897</xdr:rowOff>
    </xdr:from>
    <xdr:to>
      <xdr:col>107</xdr:col>
      <xdr:colOff>50800</xdr:colOff>
      <xdr:row>106</xdr:row>
      <xdr:rowOff>168554</xdr:rowOff>
    </xdr:to>
    <xdr:cxnSp macro="">
      <xdr:nvCxnSpPr>
        <xdr:cNvPr id="847" name="直線コネクタ 846"/>
        <xdr:cNvCxnSpPr/>
      </xdr:nvCxnSpPr>
      <xdr:spPr>
        <a:xfrm flipV="1">
          <a:off x="19545300" y="1833859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120955</xdr:rowOff>
    </xdr:from>
    <xdr:to>
      <xdr:col>98</xdr:col>
      <xdr:colOff>38100</xdr:colOff>
      <xdr:row>107</xdr:row>
      <xdr:rowOff>51105</xdr:rowOff>
    </xdr:to>
    <xdr:sp macro="" textlink="">
      <xdr:nvSpPr>
        <xdr:cNvPr id="848" name="楕円 847"/>
        <xdr:cNvSpPr/>
      </xdr:nvSpPr>
      <xdr:spPr>
        <a:xfrm>
          <a:off x="18605500" y="1829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168554</xdr:rowOff>
    </xdr:from>
    <xdr:to>
      <xdr:col>102</xdr:col>
      <xdr:colOff>114300</xdr:colOff>
      <xdr:row>107</xdr:row>
      <xdr:rowOff>305</xdr:rowOff>
    </xdr:to>
    <xdr:cxnSp macro="">
      <xdr:nvCxnSpPr>
        <xdr:cNvPr id="849" name="直線コネクタ 848"/>
        <xdr:cNvCxnSpPr/>
      </xdr:nvCxnSpPr>
      <xdr:spPr>
        <a:xfrm flipV="1">
          <a:off x="18656300" y="1834225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72865</xdr:rowOff>
    </xdr:from>
    <xdr:ext cx="469744" cy="259045"/>
    <xdr:sp macro="" textlink="">
      <xdr:nvSpPr>
        <xdr:cNvPr id="850" name="n_1aveValue【庁舎】&#10;一人当たり面積"/>
        <xdr:cNvSpPr txBox="1"/>
      </xdr:nvSpPr>
      <xdr:spPr>
        <a:xfrm>
          <a:off x="21075727" y="184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851" name="n_2aveValue【庁舎】&#10;一人当たり面積"/>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852" name="n_3aveValue【庁舎】&#10;一人当たり面積"/>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109441</xdr:rowOff>
    </xdr:from>
    <xdr:ext cx="469744" cy="259045"/>
    <xdr:sp macro="" textlink="">
      <xdr:nvSpPr>
        <xdr:cNvPr id="853" name="n_4aveValue【庁舎】&#10;一人当たり面積"/>
        <xdr:cNvSpPr txBox="1"/>
      </xdr:nvSpPr>
      <xdr:spPr>
        <a:xfrm>
          <a:off x="18421427" y="184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59402</xdr:rowOff>
    </xdr:from>
    <xdr:ext cx="469744" cy="259045"/>
    <xdr:sp macro="" textlink="">
      <xdr:nvSpPr>
        <xdr:cNvPr id="854" name="n_1mainValue【庁舎】&#10;一人当たり面積"/>
        <xdr:cNvSpPr txBox="1"/>
      </xdr:nvSpPr>
      <xdr:spPr>
        <a:xfrm>
          <a:off x="21075727" y="1806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60774</xdr:rowOff>
    </xdr:from>
    <xdr:ext cx="469744" cy="259045"/>
    <xdr:sp macro="" textlink="">
      <xdr:nvSpPr>
        <xdr:cNvPr id="855" name="n_2mainValue【庁舎】&#10;一人当たり面積"/>
        <xdr:cNvSpPr txBox="1"/>
      </xdr:nvSpPr>
      <xdr:spPr>
        <a:xfrm>
          <a:off x="20199427" y="180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64431</xdr:rowOff>
    </xdr:from>
    <xdr:ext cx="469744" cy="259045"/>
    <xdr:sp macro="" textlink="">
      <xdr:nvSpPr>
        <xdr:cNvPr id="856" name="n_3mainValue【庁舎】&#10;一人当たり面積"/>
        <xdr:cNvSpPr txBox="1"/>
      </xdr:nvSpPr>
      <xdr:spPr>
        <a:xfrm>
          <a:off x="19310427" y="1806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67632</xdr:rowOff>
    </xdr:from>
    <xdr:ext cx="469744" cy="259045"/>
    <xdr:sp macro="" textlink="">
      <xdr:nvSpPr>
        <xdr:cNvPr id="857" name="n_4mainValue【庁舎】&#10;一人当たり面積"/>
        <xdr:cNvSpPr txBox="1"/>
      </xdr:nvSpPr>
      <xdr:spPr>
        <a:xfrm>
          <a:off x="18421427" y="1806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（１３）－１施設類型別ストック情報分析表①の分析と同様。</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10,774
10,725
139.44
9,018,161
8,594,046
410,303
5,108,931
5,838,573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財政力指数は前年度と同数値となり、類似団体平均を大きく下回っている状況となっている。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分母となる基準財政需要額に算定される公債費については、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過去</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の繰上償還の効果により減少傾向にあるが、分子となる基準財政収入額についても、人口減少や景気の動向等により税収等が減少傾向にあるため、財政力指数としては、大きく変動はない。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0" name="直線コネクタ 69"/>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129722</xdr:rowOff>
    </xdr:to>
    <xdr:cxnSp macro="">
      <xdr:nvCxnSpPr>
        <xdr:cNvPr id="76" name="直線コネクタ 75"/>
        <xdr:cNvCxnSpPr/>
      </xdr:nvCxnSpPr>
      <xdr:spPr>
        <a:xfrm>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経常経費充当一般財源（歳出）</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経常一般財源総額（歳入）</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とも</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前年度と比べて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たが、歳出よりも歳入の増加率が大きかったこともあり、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結果</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として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常収支比率が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歳出では、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会計年度任用職員制度の施行により人件費が</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362</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百万円増額したほか、新型コロナウイルス感染症の影響を受けた方への助成金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をはじめとする補助費等が前年度に比べ</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182</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百万円増額したため、経常経費充当一般財源が増となった。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歳入では、地方税が前年度に比べ</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64</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減額</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となったものの、地方交付税が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204</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百万円増額</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したため、結果的に経常経費一般財源は減となった。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100754</xdr:rowOff>
    </xdr:from>
    <xdr:to>
      <xdr:col>23</xdr:col>
      <xdr:colOff>133350</xdr:colOff>
      <xdr:row>63</xdr:row>
      <xdr:rowOff>17780</xdr:rowOff>
    </xdr:to>
    <xdr:cxnSp macro="">
      <xdr:nvCxnSpPr>
        <xdr:cNvPr id="133" name="直線コネクタ 132"/>
        <xdr:cNvCxnSpPr/>
      </xdr:nvCxnSpPr>
      <xdr:spPr>
        <a:xfrm flipV="1">
          <a:off x="4114800" y="1073065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72602</xdr:rowOff>
    </xdr:from>
    <xdr:to>
      <xdr:col>19</xdr:col>
      <xdr:colOff>133350</xdr:colOff>
      <xdr:row>63</xdr:row>
      <xdr:rowOff>17780</xdr:rowOff>
    </xdr:to>
    <xdr:cxnSp macro="">
      <xdr:nvCxnSpPr>
        <xdr:cNvPr id="136" name="直線コネクタ 135"/>
        <xdr:cNvCxnSpPr/>
      </xdr:nvCxnSpPr>
      <xdr:spPr>
        <a:xfrm>
          <a:off x="3225800" y="10702502"/>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72602</xdr:rowOff>
    </xdr:from>
    <xdr:to>
      <xdr:col>15</xdr:col>
      <xdr:colOff>82550</xdr:colOff>
      <xdr:row>63</xdr:row>
      <xdr:rowOff>13758</xdr:rowOff>
    </xdr:to>
    <xdr:cxnSp macro="">
      <xdr:nvCxnSpPr>
        <xdr:cNvPr id="139" name="直線コネクタ 138"/>
        <xdr:cNvCxnSpPr/>
      </xdr:nvCxnSpPr>
      <xdr:spPr>
        <a:xfrm flipV="1">
          <a:off x="2336800" y="10702502"/>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161079</xdr:rowOff>
    </xdr:from>
    <xdr:to>
      <xdr:col>11</xdr:col>
      <xdr:colOff>31750</xdr:colOff>
      <xdr:row>63</xdr:row>
      <xdr:rowOff>13758</xdr:rowOff>
    </xdr:to>
    <xdr:cxnSp macro="">
      <xdr:nvCxnSpPr>
        <xdr:cNvPr id="142" name="直線コネクタ 141"/>
        <xdr:cNvCxnSpPr/>
      </xdr:nvCxnSpPr>
      <xdr:spPr>
        <a:xfrm>
          <a:off x="1447800" y="1079097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52" name="楕円 151"/>
        <xdr:cNvSpPr/>
      </xdr:nvSpPr>
      <xdr:spPr>
        <a:xfrm>
          <a:off x="4902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66481</xdr:rowOff>
    </xdr:from>
    <xdr:ext cx="762000" cy="259045"/>
    <xdr:sp macro="" textlink="">
      <xdr:nvSpPr>
        <xdr:cNvPr id="153" name="財政構造の弾力性該当値テキスト"/>
        <xdr:cNvSpPr txBox="1"/>
      </xdr:nvSpPr>
      <xdr:spPr>
        <a:xfrm>
          <a:off x="50419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4" name="楕円 153"/>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55" name="テキスト ボックス 154"/>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21802</xdr:rowOff>
    </xdr:from>
    <xdr:to>
      <xdr:col>15</xdr:col>
      <xdr:colOff>133350</xdr:colOff>
      <xdr:row>62</xdr:row>
      <xdr:rowOff>123402</xdr:rowOff>
    </xdr:to>
    <xdr:sp macro="" textlink="">
      <xdr:nvSpPr>
        <xdr:cNvPr id="156" name="楕円 155"/>
        <xdr:cNvSpPr/>
      </xdr:nvSpPr>
      <xdr:spPr>
        <a:xfrm>
          <a:off x="3175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133579</xdr:rowOff>
    </xdr:from>
    <xdr:ext cx="762000" cy="259045"/>
    <xdr:sp macro="" textlink="">
      <xdr:nvSpPr>
        <xdr:cNvPr id="157" name="テキスト ボックス 156"/>
        <xdr:cNvSpPr txBox="1"/>
      </xdr:nvSpPr>
      <xdr:spPr>
        <a:xfrm>
          <a:off x="2844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134408</xdr:rowOff>
    </xdr:from>
    <xdr:to>
      <xdr:col>11</xdr:col>
      <xdr:colOff>82550</xdr:colOff>
      <xdr:row>63</xdr:row>
      <xdr:rowOff>64558</xdr:rowOff>
    </xdr:to>
    <xdr:sp macro="" textlink="">
      <xdr:nvSpPr>
        <xdr:cNvPr id="158" name="楕円 157"/>
        <xdr:cNvSpPr/>
      </xdr:nvSpPr>
      <xdr:spPr>
        <a:xfrm>
          <a:off x="2286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49335</xdr:rowOff>
    </xdr:from>
    <xdr:ext cx="762000" cy="259045"/>
    <xdr:sp macro="" textlink="">
      <xdr:nvSpPr>
        <xdr:cNvPr id="159" name="テキスト ボックス 158"/>
        <xdr:cNvSpPr txBox="1"/>
      </xdr:nvSpPr>
      <xdr:spPr>
        <a:xfrm>
          <a:off x="1955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110279</xdr:rowOff>
    </xdr:from>
    <xdr:to>
      <xdr:col>7</xdr:col>
      <xdr:colOff>31750</xdr:colOff>
      <xdr:row>63</xdr:row>
      <xdr:rowOff>40429</xdr:rowOff>
    </xdr:to>
    <xdr:sp macro="" textlink="">
      <xdr:nvSpPr>
        <xdr:cNvPr id="160" name="楕円 159"/>
        <xdr:cNvSpPr/>
      </xdr:nvSpPr>
      <xdr:spPr>
        <a:xfrm>
          <a:off x="1397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25206</xdr:rowOff>
    </xdr:from>
    <xdr:ext cx="762000" cy="259045"/>
    <xdr:sp macro="" textlink="">
      <xdr:nvSpPr>
        <xdr:cNvPr id="161" name="テキスト ボックス 160"/>
        <xdr:cNvSpPr txBox="1"/>
      </xdr:nvSpPr>
      <xdr:spPr>
        <a:xfrm>
          <a:off x="1066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会計年度任用職員制度の施行による増額のほか、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前々年度末退職者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名（うち定年退職</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名）に対し、前年度末退職者は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名（うち定年退職</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名）であったため、退職手当特別負担金が大幅に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また物件費においては、事業進捗を要因とする委託料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などがみられ、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百万円以上の減額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上記要因に加え、算出の分母となる本町の人口が減少し続けていることもあり、結果として当該決算額は増額となった。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110364</xdr:rowOff>
    </xdr:from>
    <xdr:to>
      <xdr:col>23</xdr:col>
      <xdr:colOff>133350</xdr:colOff>
      <xdr:row>82</xdr:row>
      <xdr:rowOff>170455</xdr:rowOff>
    </xdr:to>
    <xdr:cxnSp macro="">
      <xdr:nvCxnSpPr>
        <xdr:cNvPr id="198" name="直線コネクタ 197"/>
        <xdr:cNvCxnSpPr/>
      </xdr:nvCxnSpPr>
      <xdr:spPr>
        <a:xfrm>
          <a:off x="4114800" y="14169264"/>
          <a:ext cx="838200" cy="6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110364</xdr:rowOff>
    </xdr:from>
    <xdr:to>
      <xdr:col>19</xdr:col>
      <xdr:colOff>133350</xdr:colOff>
      <xdr:row>82</xdr:row>
      <xdr:rowOff>111553</xdr:rowOff>
    </xdr:to>
    <xdr:cxnSp macro="">
      <xdr:nvCxnSpPr>
        <xdr:cNvPr id="201" name="直線コネクタ 200"/>
        <xdr:cNvCxnSpPr/>
      </xdr:nvCxnSpPr>
      <xdr:spPr>
        <a:xfrm flipV="1">
          <a:off x="3225800" y="14169264"/>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94176</xdr:rowOff>
    </xdr:from>
    <xdr:to>
      <xdr:col>15</xdr:col>
      <xdr:colOff>82550</xdr:colOff>
      <xdr:row>82</xdr:row>
      <xdr:rowOff>111553</xdr:rowOff>
    </xdr:to>
    <xdr:cxnSp macro="">
      <xdr:nvCxnSpPr>
        <xdr:cNvPr id="204" name="直線コネクタ 203"/>
        <xdr:cNvCxnSpPr/>
      </xdr:nvCxnSpPr>
      <xdr:spPr>
        <a:xfrm>
          <a:off x="2336800" y="14153076"/>
          <a:ext cx="889000" cy="1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94176</xdr:rowOff>
    </xdr:from>
    <xdr:to>
      <xdr:col>11</xdr:col>
      <xdr:colOff>31750</xdr:colOff>
      <xdr:row>82</xdr:row>
      <xdr:rowOff>104104</xdr:rowOff>
    </xdr:to>
    <xdr:cxnSp macro="">
      <xdr:nvCxnSpPr>
        <xdr:cNvPr id="207" name="直線コネクタ 206"/>
        <xdr:cNvCxnSpPr/>
      </xdr:nvCxnSpPr>
      <xdr:spPr>
        <a:xfrm flipV="1">
          <a:off x="1447800" y="14153076"/>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119655</xdr:rowOff>
    </xdr:from>
    <xdr:to>
      <xdr:col>23</xdr:col>
      <xdr:colOff>184150</xdr:colOff>
      <xdr:row>83</xdr:row>
      <xdr:rowOff>49805</xdr:rowOff>
    </xdr:to>
    <xdr:sp macro="" textlink="">
      <xdr:nvSpPr>
        <xdr:cNvPr id="217" name="楕円 216"/>
        <xdr:cNvSpPr/>
      </xdr:nvSpPr>
      <xdr:spPr>
        <a:xfrm>
          <a:off x="4902200" y="141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91732</xdr:rowOff>
    </xdr:from>
    <xdr:ext cx="762000" cy="259045"/>
    <xdr:sp macro="" textlink="">
      <xdr:nvSpPr>
        <xdr:cNvPr id="218" name="人件費・物件費等の状況該当値テキスト"/>
        <xdr:cNvSpPr txBox="1"/>
      </xdr:nvSpPr>
      <xdr:spPr>
        <a:xfrm>
          <a:off x="5041900" y="1415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59564</xdr:rowOff>
    </xdr:from>
    <xdr:to>
      <xdr:col>19</xdr:col>
      <xdr:colOff>184150</xdr:colOff>
      <xdr:row>82</xdr:row>
      <xdr:rowOff>161164</xdr:rowOff>
    </xdr:to>
    <xdr:sp macro="" textlink="">
      <xdr:nvSpPr>
        <xdr:cNvPr id="219" name="楕円 218"/>
        <xdr:cNvSpPr/>
      </xdr:nvSpPr>
      <xdr:spPr>
        <a:xfrm>
          <a:off x="4064000" y="1411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145941</xdr:rowOff>
    </xdr:from>
    <xdr:ext cx="736600" cy="259045"/>
    <xdr:sp macro="" textlink="">
      <xdr:nvSpPr>
        <xdr:cNvPr id="220" name="テキスト ボックス 219"/>
        <xdr:cNvSpPr txBox="1"/>
      </xdr:nvSpPr>
      <xdr:spPr>
        <a:xfrm>
          <a:off x="3733800" y="14204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60753</xdr:rowOff>
    </xdr:from>
    <xdr:to>
      <xdr:col>15</xdr:col>
      <xdr:colOff>133350</xdr:colOff>
      <xdr:row>82</xdr:row>
      <xdr:rowOff>162353</xdr:rowOff>
    </xdr:to>
    <xdr:sp macro="" textlink="">
      <xdr:nvSpPr>
        <xdr:cNvPr id="221" name="楕円 220"/>
        <xdr:cNvSpPr/>
      </xdr:nvSpPr>
      <xdr:spPr>
        <a:xfrm>
          <a:off x="3175000" y="141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147130</xdr:rowOff>
    </xdr:from>
    <xdr:ext cx="762000" cy="259045"/>
    <xdr:sp macro="" textlink="">
      <xdr:nvSpPr>
        <xdr:cNvPr id="222" name="テキスト ボックス 221"/>
        <xdr:cNvSpPr txBox="1"/>
      </xdr:nvSpPr>
      <xdr:spPr>
        <a:xfrm>
          <a:off x="2844800" y="1420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43376</xdr:rowOff>
    </xdr:from>
    <xdr:to>
      <xdr:col>11</xdr:col>
      <xdr:colOff>82550</xdr:colOff>
      <xdr:row>82</xdr:row>
      <xdr:rowOff>144976</xdr:rowOff>
    </xdr:to>
    <xdr:sp macro="" textlink="">
      <xdr:nvSpPr>
        <xdr:cNvPr id="223" name="楕円 222"/>
        <xdr:cNvSpPr/>
      </xdr:nvSpPr>
      <xdr:spPr>
        <a:xfrm>
          <a:off x="2286000" y="1410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129753</xdr:rowOff>
    </xdr:from>
    <xdr:ext cx="762000" cy="259045"/>
    <xdr:sp macro="" textlink="">
      <xdr:nvSpPr>
        <xdr:cNvPr id="224" name="テキスト ボックス 223"/>
        <xdr:cNvSpPr txBox="1"/>
      </xdr:nvSpPr>
      <xdr:spPr>
        <a:xfrm>
          <a:off x="1955800" y="1418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53304</xdr:rowOff>
    </xdr:from>
    <xdr:to>
      <xdr:col>7</xdr:col>
      <xdr:colOff>31750</xdr:colOff>
      <xdr:row>82</xdr:row>
      <xdr:rowOff>154904</xdr:rowOff>
    </xdr:to>
    <xdr:sp macro="" textlink="">
      <xdr:nvSpPr>
        <xdr:cNvPr id="225" name="楕円 224"/>
        <xdr:cNvSpPr/>
      </xdr:nvSpPr>
      <xdr:spPr>
        <a:xfrm>
          <a:off x="1397000" y="141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139681</xdr:rowOff>
    </xdr:from>
    <xdr:ext cx="762000" cy="259045"/>
    <xdr:sp macro="" textlink="">
      <xdr:nvSpPr>
        <xdr:cNvPr id="226" name="テキスト ボックス 225"/>
        <xdr:cNvSpPr txBox="1"/>
      </xdr:nvSpPr>
      <xdr:spPr>
        <a:xfrm>
          <a:off x="1066800" y="141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類似団体と比較すると、やや低い数値となっている。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前年度末に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名の退職者があったのに対して、新規採用職員を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名に抑えたことで前年度よりも職員数は減少し、職員構成に変動が見られた。その結果、ラスパイレス指数が変動したと考える。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8768</xdr:rowOff>
    </xdr:from>
    <xdr:to>
      <xdr:col>81</xdr:col>
      <xdr:colOff>44450</xdr:colOff>
      <xdr:row>85</xdr:row>
      <xdr:rowOff>89202</xdr:rowOff>
    </xdr:to>
    <xdr:cxnSp macro="">
      <xdr:nvCxnSpPr>
        <xdr:cNvPr id="262" name="直線コネクタ 261"/>
        <xdr:cNvCxnSpPr/>
      </xdr:nvCxnSpPr>
      <xdr:spPr>
        <a:xfrm flipV="1">
          <a:off x="16179800" y="1458201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43241</xdr:rowOff>
    </xdr:from>
    <xdr:to>
      <xdr:col>77</xdr:col>
      <xdr:colOff>44450</xdr:colOff>
      <xdr:row>85</xdr:row>
      <xdr:rowOff>89202</xdr:rowOff>
    </xdr:to>
    <xdr:cxnSp macro="">
      <xdr:nvCxnSpPr>
        <xdr:cNvPr id="265" name="直線コネクタ 264"/>
        <xdr:cNvCxnSpPr/>
      </xdr:nvCxnSpPr>
      <xdr:spPr>
        <a:xfrm>
          <a:off x="15290800" y="146164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85</xdr:row>
      <xdr:rowOff>77712</xdr:rowOff>
    </xdr:to>
    <xdr:cxnSp macro="">
      <xdr:nvCxnSpPr>
        <xdr:cNvPr id="268" name="直線コネクタ 267"/>
        <xdr:cNvCxnSpPr/>
      </xdr:nvCxnSpPr>
      <xdr:spPr>
        <a:xfrm flipV="1">
          <a:off x="14401800" y="146164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20259</xdr:rowOff>
    </xdr:from>
    <xdr:to>
      <xdr:col>68</xdr:col>
      <xdr:colOff>152400</xdr:colOff>
      <xdr:row>85</xdr:row>
      <xdr:rowOff>77712</xdr:rowOff>
    </xdr:to>
    <xdr:cxnSp macro="">
      <xdr:nvCxnSpPr>
        <xdr:cNvPr id="271" name="直線コネクタ 270"/>
        <xdr:cNvCxnSpPr/>
      </xdr:nvCxnSpPr>
      <xdr:spPr>
        <a:xfrm>
          <a:off x="13512800" y="145935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129418</xdr:rowOff>
    </xdr:from>
    <xdr:to>
      <xdr:col>81</xdr:col>
      <xdr:colOff>95250</xdr:colOff>
      <xdr:row>85</xdr:row>
      <xdr:rowOff>59568</xdr:rowOff>
    </xdr:to>
    <xdr:sp macro="" textlink="">
      <xdr:nvSpPr>
        <xdr:cNvPr id="281" name="楕円 280"/>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145945</xdr:rowOff>
    </xdr:from>
    <xdr:ext cx="762000" cy="259045"/>
    <xdr:sp macro="" textlink="">
      <xdr:nvSpPr>
        <xdr:cNvPr id="282" name="給与水準   （国との比較）該当値テキスト"/>
        <xdr:cNvSpPr txBox="1"/>
      </xdr:nvSpPr>
      <xdr:spPr>
        <a:xfrm>
          <a:off x="171069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38402</xdr:rowOff>
    </xdr:from>
    <xdr:to>
      <xdr:col>77</xdr:col>
      <xdr:colOff>95250</xdr:colOff>
      <xdr:row>85</xdr:row>
      <xdr:rowOff>140002</xdr:rowOff>
    </xdr:to>
    <xdr:sp macro="" textlink="">
      <xdr:nvSpPr>
        <xdr:cNvPr id="283" name="楕円 282"/>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150179</xdr:rowOff>
    </xdr:from>
    <xdr:ext cx="736600" cy="259045"/>
    <xdr:sp macro="" textlink="">
      <xdr:nvSpPr>
        <xdr:cNvPr id="284" name="テキスト ボックス 283"/>
        <xdr:cNvSpPr txBox="1"/>
      </xdr:nvSpPr>
      <xdr:spPr>
        <a:xfrm>
          <a:off x="15798800" y="1438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163891</xdr:rowOff>
    </xdr:from>
    <xdr:to>
      <xdr:col>73</xdr:col>
      <xdr:colOff>44450</xdr:colOff>
      <xdr:row>85</xdr:row>
      <xdr:rowOff>94041</xdr:rowOff>
    </xdr:to>
    <xdr:sp macro="" textlink="">
      <xdr:nvSpPr>
        <xdr:cNvPr id="285" name="楕円 284"/>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86" name="テキスト ボックス 28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26912</xdr:rowOff>
    </xdr:from>
    <xdr:to>
      <xdr:col>68</xdr:col>
      <xdr:colOff>203200</xdr:colOff>
      <xdr:row>85</xdr:row>
      <xdr:rowOff>128512</xdr:rowOff>
    </xdr:to>
    <xdr:sp macro="" textlink="">
      <xdr:nvSpPr>
        <xdr:cNvPr id="287" name="楕円 286"/>
        <xdr:cNvSpPr/>
      </xdr:nvSpPr>
      <xdr:spPr>
        <a:xfrm>
          <a:off x="14351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88" name="テキスト ボックス 287"/>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140909</xdr:rowOff>
    </xdr:from>
    <xdr:to>
      <xdr:col>64</xdr:col>
      <xdr:colOff>152400</xdr:colOff>
      <xdr:row>85</xdr:row>
      <xdr:rowOff>71059</xdr:rowOff>
    </xdr:to>
    <xdr:sp macro="" textlink="">
      <xdr:nvSpPr>
        <xdr:cNvPr id="289" name="楕円 288"/>
        <xdr:cNvSpPr/>
      </xdr:nvSpPr>
      <xdr:spPr>
        <a:xfrm>
          <a:off x="13462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81236</xdr:rowOff>
    </xdr:from>
    <xdr:ext cx="762000" cy="259045"/>
    <xdr:sp macro="" textlink="">
      <xdr:nvSpPr>
        <xdr:cNvPr id="290" name="テキスト ボックス 289"/>
        <xdr:cNvSpPr txBox="1"/>
      </xdr:nvSpPr>
      <xdr:spPr>
        <a:xfrm>
          <a:off x="13131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前年度末</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名の退職者に対して新規採用職員を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名</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（うち県教委から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に抑えたこともあり、前年度よりも職員数は減少した。</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人口</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1,000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人当たり職員数算出</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分母</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本町の人口</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し続けているが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前述のとおり職員数の減少幅のほうが大きく、結果的に当該数値は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職員数推移</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Ｈ</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人、Ｈ</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人、Ｈ</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人、Ｈ</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人、Ｈ</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Ｈ</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人、Ｈ</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人、Ｈ</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人、Ｈ</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163779</xdr:rowOff>
    </xdr:from>
    <xdr:to>
      <xdr:col>81</xdr:col>
      <xdr:colOff>44450</xdr:colOff>
      <xdr:row>62</xdr:row>
      <xdr:rowOff>18872</xdr:rowOff>
    </xdr:to>
    <xdr:cxnSp macro="">
      <xdr:nvCxnSpPr>
        <xdr:cNvPr id="322" name="直線コネクタ 321"/>
        <xdr:cNvCxnSpPr/>
      </xdr:nvCxnSpPr>
      <xdr:spPr>
        <a:xfrm flipV="1">
          <a:off x="16179800" y="10622229"/>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9703</xdr:rowOff>
    </xdr:from>
    <xdr:to>
      <xdr:col>77</xdr:col>
      <xdr:colOff>44450</xdr:colOff>
      <xdr:row>62</xdr:row>
      <xdr:rowOff>18872</xdr:rowOff>
    </xdr:to>
    <xdr:cxnSp macro="">
      <xdr:nvCxnSpPr>
        <xdr:cNvPr id="325" name="直線コネクタ 324"/>
        <xdr:cNvCxnSpPr/>
      </xdr:nvCxnSpPr>
      <xdr:spPr>
        <a:xfrm>
          <a:off x="15290800" y="10639603"/>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5842</xdr:rowOff>
    </xdr:from>
    <xdr:to>
      <xdr:col>72</xdr:col>
      <xdr:colOff>203200</xdr:colOff>
      <xdr:row>62</xdr:row>
      <xdr:rowOff>9703</xdr:rowOff>
    </xdr:to>
    <xdr:cxnSp macro="">
      <xdr:nvCxnSpPr>
        <xdr:cNvPr id="328" name="直線コネクタ 327"/>
        <xdr:cNvCxnSpPr/>
      </xdr:nvCxnSpPr>
      <xdr:spPr>
        <a:xfrm>
          <a:off x="14401800" y="10635742"/>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5842</xdr:rowOff>
    </xdr:from>
    <xdr:to>
      <xdr:col>68</xdr:col>
      <xdr:colOff>152400</xdr:colOff>
      <xdr:row>62</xdr:row>
      <xdr:rowOff>15494</xdr:rowOff>
    </xdr:to>
    <xdr:cxnSp macro="">
      <xdr:nvCxnSpPr>
        <xdr:cNvPr id="331" name="直線コネクタ 330"/>
        <xdr:cNvCxnSpPr/>
      </xdr:nvCxnSpPr>
      <xdr:spPr>
        <a:xfrm flipV="1">
          <a:off x="13512800" y="1063574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112979</xdr:rowOff>
    </xdr:from>
    <xdr:to>
      <xdr:col>81</xdr:col>
      <xdr:colOff>95250</xdr:colOff>
      <xdr:row>62</xdr:row>
      <xdr:rowOff>43129</xdr:rowOff>
    </xdr:to>
    <xdr:sp macro="" textlink="">
      <xdr:nvSpPr>
        <xdr:cNvPr id="341" name="楕円 340"/>
        <xdr:cNvSpPr/>
      </xdr:nvSpPr>
      <xdr:spPr>
        <a:xfrm>
          <a:off x="16967200" y="1057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85056</xdr:rowOff>
    </xdr:from>
    <xdr:ext cx="762000" cy="259045"/>
    <xdr:sp macro="" textlink="">
      <xdr:nvSpPr>
        <xdr:cNvPr id="342" name="定員管理の状況該当値テキスト"/>
        <xdr:cNvSpPr txBox="1"/>
      </xdr:nvSpPr>
      <xdr:spPr>
        <a:xfrm>
          <a:off x="17106900" y="1054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139522</xdr:rowOff>
    </xdr:from>
    <xdr:to>
      <xdr:col>77</xdr:col>
      <xdr:colOff>95250</xdr:colOff>
      <xdr:row>62</xdr:row>
      <xdr:rowOff>69672</xdr:rowOff>
    </xdr:to>
    <xdr:sp macro="" textlink="">
      <xdr:nvSpPr>
        <xdr:cNvPr id="343" name="楕円 342"/>
        <xdr:cNvSpPr/>
      </xdr:nvSpPr>
      <xdr:spPr>
        <a:xfrm>
          <a:off x="16129000" y="105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54449</xdr:rowOff>
    </xdr:from>
    <xdr:ext cx="736600" cy="259045"/>
    <xdr:sp macro="" textlink="">
      <xdr:nvSpPr>
        <xdr:cNvPr id="344" name="テキスト ボックス 343"/>
        <xdr:cNvSpPr txBox="1"/>
      </xdr:nvSpPr>
      <xdr:spPr>
        <a:xfrm>
          <a:off x="15798800" y="10684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130353</xdr:rowOff>
    </xdr:from>
    <xdr:to>
      <xdr:col>73</xdr:col>
      <xdr:colOff>44450</xdr:colOff>
      <xdr:row>62</xdr:row>
      <xdr:rowOff>60503</xdr:rowOff>
    </xdr:to>
    <xdr:sp macro="" textlink="">
      <xdr:nvSpPr>
        <xdr:cNvPr id="345" name="楕円 344"/>
        <xdr:cNvSpPr/>
      </xdr:nvSpPr>
      <xdr:spPr>
        <a:xfrm>
          <a:off x="15240000" y="105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45280</xdr:rowOff>
    </xdr:from>
    <xdr:ext cx="762000" cy="259045"/>
    <xdr:sp macro="" textlink="">
      <xdr:nvSpPr>
        <xdr:cNvPr id="346" name="テキスト ボックス 345"/>
        <xdr:cNvSpPr txBox="1"/>
      </xdr:nvSpPr>
      <xdr:spPr>
        <a:xfrm>
          <a:off x="14909800" y="1067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126492</xdr:rowOff>
    </xdr:from>
    <xdr:to>
      <xdr:col>68</xdr:col>
      <xdr:colOff>203200</xdr:colOff>
      <xdr:row>62</xdr:row>
      <xdr:rowOff>56642</xdr:rowOff>
    </xdr:to>
    <xdr:sp macro="" textlink="">
      <xdr:nvSpPr>
        <xdr:cNvPr id="347" name="楕円 346"/>
        <xdr:cNvSpPr/>
      </xdr:nvSpPr>
      <xdr:spPr>
        <a:xfrm>
          <a:off x="14351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41419</xdr:rowOff>
    </xdr:from>
    <xdr:ext cx="762000" cy="259045"/>
    <xdr:sp macro="" textlink="">
      <xdr:nvSpPr>
        <xdr:cNvPr id="348" name="テキスト ボックス 347"/>
        <xdr:cNvSpPr txBox="1"/>
      </xdr:nvSpPr>
      <xdr:spPr>
        <a:xfrm>
          <a:off x="14020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49" name="楕円 348"/>
        <xdr:cNvSpPr/>
      </xdr:nvSpPr>
      <xdr:spPr>
        <a:xfrm>
          <a:off x="13462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50" name="テキスト ボックス 349"/>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令和２年度の実質公債費比率は、公営企業債の償還額減少に伴い、その財源となる部分の繰出金が減少したことで算定の分子が減少した。</a:t>
          </a:r>
        </a:p>
        <a:p>
          <a:r>
            <a:rPr kumimoji="1" lang="ja-JP" altLang="en-US" sz="1300">
              <a:latin typeface="ＭＳ Ｐゴシック" panose="020B0600070205080204" pitchFamily="50" charset="-128"/>
              <a:ea typeface="ＭＳ Ｐゴシック" panose="020B0600070205080204" pitchFamily="50" charset="-128"/>
            </a:rPr>
            <a:t>　それに加え、算定の分母となる標準税収入、普通交付税、臨時財政対策債発行可能額が増加したことで、前年度に比べて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％となった。（単年度</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比率には改善が見られたものの、今後も新規発債の抑制や交付税措置のある有利な地方債の活用のほか、繰上償還等により適正な公債費管理を行う必要がある。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85852</xdr:rowOff>
    </xdr:from>
    <xdr:to>
      <xdr:col>81</xdr:col>
      <xdr:colOff>44450</xdr:colOff>
      <xdr:row>41</xdr:row>
      <xdr:rowOff>114808</xdr:rowOff>
    </xdr:to>
    <xdr:cxnSp macro="">
      <xdr:nvCxnSpPr>
        <xdr:cNvPr id="381" name="直線コネクタ 380"/>
        <xdr:cNvCxnSpPr/>
      </xdr:nvCxnSpPr>
      <xdr:spPr>
        <a:xfrm flipV="1">
          <a:off x="16179800" y="711530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114808</xdr:rowOff>
    </xdr:from>
    <xdr:to>
      <xdr:col>77</xdr:col>
      <xdr:colOff>44450</xdr:colOff>
      <xdr:row>41</xdr:row>
      <xdr:rowOff>119634</xdr:rowOff>
    </xdr:to>
    <xdr:cxnSp macro="">
      <xdr:nvCxnSpPr>
        <xdr:cNvPr id="384" name="直線コネクタ 383"/>
        <xdr:cNvCxnSpPr/>
      </xdr:nvCxnSpPr>
      <xdr:spPr>
        <a:xfrm flipV="1">
          <a:off x="15290800" y="71442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86" name="テキスト ボックス 385"/>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119634</xdr:rowOff>
    </xdr:to>
    <xdr:cxnSp macro="">
      <xdr:nvCxnSpPr>
        <xdr:cNvPr id="387" name="直線コネクタ 386"/>
        <xdr:cNvCxnSpPr/>
      </xdr:nvCxnSpPr>
      <xdr:spPr>
        <a:xfrm>
          <a:off x="14401800" y="71297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148590</xdr:rowOff>
    </xdr:to>
    <xdr:cxnSp macro="">
      <xdr:nvCxnSpPr>
        <xdr:cNvPr id="390" name="直線コネクタ 389"/>
        <xdr:cNvCxnSpPr/>
      </xdr:nvCxnSpPr>
      <xdr:spPr>
        <a:xfrm flipV="1">
          <a:off x="13512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400" name="楕円 399"/>
        <xdr:cNvSpPr/>
      </xdr:nvSpPr>
      <xdr:spPr>
        <a:xfrm>
          <a:off x="169672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51579</xdr:rowOff>
    </xdr:from>
    <xdr:ext cx="762000" cy="259045"/>
    <xdr:sp macro="" textlink="">
      <xdr:nvSpPr>
        <xdr:cNvPr id="401" name="公債費負担の状況該当値テキスト"/>
        <xdr:cNvSpPr txBox="1"/>
      </xdr:nvSpPr>
      <xdr:spPr>
        <a:xfrm>
          <a:off x="17106900" y="690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64008</xdr:rowOff>
    </xdr:from>
    <xdr:to>
      <xdr:col>77</xdr:col>
      <xdr:colOff>95250</xdr:colOff>
      <xdr:row>41</xdr:row>
      <xdr:rowOff>165608</xdr:rowOff>
    </xdr:to>
    <xdr:sp macro="" textlink="">
      <xdr:nvSpPr>
        <xdr:cNvPr id="402" name="楕円 401"/>
        <xdr:cNvSpPr/>
      </xdr:nvSpPr>
      <xdr:spPr>
        <a:xfrm>
          <a:off x="16129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150385</xdr:rowOff>
    </xdr:from>
    <xdr:ext cx="736600" cy="259045"/>
    <xdr:sp macro="" textlink="">
      <xdr:nvSpPr>
        <xdr:cNvPr id="403" name="テキスト ボックス 402"/>
        <xdr:cNvSpPr txBox="1"/>
      </xdr:nvSpPr>
      <xdr:spPr>
        <a:xfrm>
          <a:off x="15798800" y="717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404" name="楕円 403"/>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405" name="テキスト ボックス 404"/>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6" name="楕円 405"/>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7" name="テキスト ボックス 406"/>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8" name="楕円 407"/>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9" name="テキスト ボックス 408"/>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においては、充当可能財源等となる充当可能基金や基準財政需要額算入見込額は微減したものの、地方債現在高や公営企業債等繰入見込額等をはじめとする将来負担額が大きく減少したことにより、算定の分子となる部分が減少（前年度比△</a:t>
          </a:r>
          <a:r>
            <a:rPr kumimoji="1" lang="en-US" altLang="ja-JP" sz="1200">
              <a:latin typeface="ＭＳ Ｐゴシック" panose="020B0600070205080204" pitchFamily="50" charset="-128"/>
              <a:ea typeface="ＭＳ Ｐゴシック" panose="020B0600070205080204" pitchFamily="50" charset="-128"/>
            </a:rPr>
            <a:t>294,312</a:t>
          </a:r>
          <a:r>
            <a:rPr kumimoji="1" lang="ja-JP" altLang="en-US" sz="1200">
              <a:latin typeface="ＭＳ Ｐゴシック" panose="020B0600070205080204" pitchFamily="50" charset="-128"/>
              <a:ea typeface="ＭＳ Ｐゴシック" panose="020B0600070205080204" pitchFamily="50" charset="-128"/>
            </a:rPr>
            <a:t>千円）した。</a:t>
          </a:r>
        </a:p>
        <a:p>
          <a:r>
            <a:rPr kumimoji="1" lang="ja-JP" altLang="en-US" sz="1200">
              <a:latin typeface="ＭＳ Ｐゴシック" panose="020B0600070205080204" pitchFamily="50" charset="-128"/>
              <a:ea typeface="ＭＳ Ｐゴシック" panose="020B0600070205080204" pitchFamily="50" charset="-128"/>
            </a:rPr>
            <a:t>　また、地方交付税の増加などによる標準財政規模の増加に加え、元利償還金が基準財政需要額に算入される地方債の償還額が増加したため算定の分母である算入公債費等が増額となったものの、その影響額は小さく、将来負担比率は△</a:t>
          </a:r>
          <a:r>
            <a:rPr kumimoji="1" lang="en-US" altLang="ja-JP" sz="1200">
              <a:latin typeface="ＭＳ Ｐゴシック" panose="020B0600070205080204" pitchFamily="50" charset="-128"/>
              <a:ea typeface="ＭＳ Ｐゴシック" panose="020B0600070205080204" pitchFamily="50" charset="-128"/>
            </a:rPr>
            <a:t>49.9</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4.5</a:t>
          </a:r>
          <a:r>
            <a:rPr kumimoji="1" lang="ja-JP" altLang="en-US" sz="1200">
              <a:latin typeface="ＭＳ Ｐゴシック" panose="020B0600070205080204" pitchFamily="50" charset="-128"/>
              <a:ea typeface="ＭＳ Ｐゴシック" panose="020B0600070205080204" pitchFamily="50" charset="-128"/>
            </a:rPr>
            <a:t>、将来負担比率なし）となり、前年度よりも改善となった。</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5" name="フローチャート: 判断 444"/>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6" name="テキスト ボックス 445"/>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10,774
10,725
139.44
9,018,161
8,594,046
410,303
5,108,931
5,838,573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人件費は、会計年度任用職員制度の施行による増額のほか、前々年度末退職者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名（うち定年退職</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名）に対し、前年度末退職者は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名（うち定年退職</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名）であったため、退職手当特別負担金が大幅に増額となった。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120142</xdr:rowOff>
    </xdr:from>
    <xdr:to>
      <xdr:col>24</xdr:col>
      <xdr:colOff>25400</xdr:colOff>
      <xdr:row>35</xdr:row>
      <xdr:rowOff>83566</xdr:rowOff>
    </xdr:to>
    <xdr:cxnSp macro="">
      <xdr:nvCxnSpPr>
        <xdr:cNvPr id="64" name="直線コネクタ 63"/>
        <xdr:cNvCxnSpPr/>
      </xdr:nvCxnSpPr>
      <xdr:spPr>
        <a:xfrm>
          <a:off x="3987800" y="5777992"/>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120142</xdr:rowOff>
    </xdr:from>
    <xdr:to>
      <xdr:col>19</xdr:col>
      <xdr:colOff>187325</xdr:colOff>
      <xdr:row>34</xdr:row>
      <xdr:rowOff>12700</xdr:rowOff>
    </xdr:to>
    <xdr:cxnSp macro="">
      <xdr:nvCxnSpPr>
        <xdr:cNvPr id="67" name="直線コネクタ 66"/>
        <xdr:cNvCxnSpPr/>
      </xdr:nvCxnSpPr>
      <xdr:spPr>
        <a:xfrm flipV="1">
          <a:off x="3098800" y="57779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3556</xdr:rowOff>
    </xdr:from>
    <xdr:to>
      <xdr:col>15</xdr:col>
      <xdr:colOff>98425</xdr:colOff>
      <xdr:row>34</xdr:row>
      <xdr:rowOff>12700</xdr:rowOff>
    </xdr:to>
    <xdr:cxnSp macro="">
      <xdr:nvCxnSpPr>
        <xdr:cNvPr id="70" name="直線コネクタ 69"/>
        <xdr:cNvCxnSpPr/>
      </xdr:nvCxnSpPr>
      <xdr:spPr>
        <a:xfrm>
          <a:off x="2209800" y="5832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115570</xdr:rowOff>
    </xdr:from>
    <xdr:to>
      <xdr:col>11</xdr:col>
      <xdr:colOff>9525</xdr:colOff>
      <xdr:row>34</xdr:row>
      <xdr:rowOff>3556</xdr:rowOff>
    </xdr:to>
    <xdr:cxnSp macro="">
      <xdr:nvCxnSpPr>
        <xdr:cNvPr id="73" name="直線コネクタ 72"/>
        <xdr:cNvCxnSpPr/>
      </xdr:nvCxnSpPr>
      <xdr:spPr>
        <a:xfrm>
          <a:off x="1320800" y="57734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103141</xdr:rowOff>
    </xdr:from>
    <xdr:ext cx="762000" cy="259045"/>
    <xdr:sp macro="" textlink="">
      <xdr:nvSpPr>
        <xdr:cNvPr id="77" name="テキスト ボックス 76"/>
        <xdr:cNvSpPr txBox="1"/>
      </xdr:nvSpPr>
      <xdr:spPr>
        <a:xfrm>
          <a:off x="939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32766</xdr:rowOff>
    </xdr:from>
    <xdr:to>
      <xdr:col>24</xdr:col>
      <xdr:colOff>76200</xdr:colOff>
      <xdr:row>35</xdr:row>
      <xdr:rowOff>134366</xdr:rowOff>
    </xdr:to>
    <xdr:sp macro="" textlink="">
      <xdr:nvSpPr>
        <xdr:cNvPr id="83" name="楕円 82"/>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4843</xdr:rowOff>
    </xdr:from>
    <xdr:ext cx="762000" cy="259045"/>
    <xdr:sp macro="" textlink="">
      <xdr:nvSpPr>
        <xdr:cNvPr id="84" name="人件費該当値テキスト"/>
        <xdr:cNvSpPr txBox="1"/>
      </xdr:nvSpPr>
      <xdr:spPr>
        <a:xfrm>
          <a:off x="4914900" y="600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69342</xdr:rowOff>
    </xdr:from>
    <xdr:to>
      <xdr:col>20</xdr:col>
      <xdr:colOff>38100</xdr:colOff>
      <xdr:row>33</xdr:row>
      <xdr:rowOff>170942</xdr:rowOff>
    </xdr:to>
    <xdr:sp macro="" textlink="">
      <xdr:nvSpPr>
        <xdr:cNvPr id="85" name="楕円 84"/>
        <xdr:cNvSpPr/>
      </xdr:nvSpPr>
      <xdr:spPr>
        <a:xfrm>
          <a:off x="39370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9669</xdr:rowOff>
    </xdr:from>
    <xdr:ext cx="736600" cy="259045"/>
    <xdr:sp macro="" textlink="">
      <xdr:nvSpPr>
        <xdr:cNvPr id="86" name="テキスト ボックス 85"/>
        <xdr:cNvSpPr txBox="1"/>
      </xdr:nvSpPr>
      <xdr:spPr>
        <a:xfrm>
          <a:off x="3606800" y="549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87" name="楕円 86"/>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88" name="テキスト ボックス 87"/>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124206</xdr:rowOff>
    </xdr:from>
    <xdr:to>
      <xdr:col>11</xdr:col>
      <xdr:colOff>60325</xdr:colOff>
      <xdr:row>34</xdr:row>
      <xdr:rowOff>54356</xdr:rowOff>
    </xdr:to>
    <xdr:sp macro="" textlink="">
      <xdr:nvSpPr>
        <xdr:cNvPr id="89" name="楕円 88"/>
        <xdr:cNvSpPr/>
      </xdr:nvSpPr>
      <xdr:spPr>
        <a:xfrm>
          <a:off x="2159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64533</xdr:rowOff>
    </xdr:from>
    <xdr:ext cx="762000" cy="259045"/>
    <xdr:sp macro="" textlink="">
      <xdr:nvSpPr>
        <xdr:cNvPr id="90" name="テキスト ボックス 89"/>
        <xdr:cNvSpPr txBox="1"/>
      </xdr:nvSpPr>
      <xdr:spPr>
        <a:xfrm>
          <a:off x="1828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64770</xdr:rowOff>
    </xdr:from>
    <xdr:to>
      <xdr:col>6</xdr:col>
      <xdr:colOff>171450</xdr:colOff>
      <xdr:row>33</xdr:row>
      <xdr:rowOff>166370</xdr:rowOff>
    </xdr:to>
    <xdr:sp macro="" textlink="">
      <xdr:nvSpPr>
        <xdr:cNvPr id="91" name="楕円 90"/>
        <xdr:cNvSpPr/>
      </xdr:nvSpPr>
      <xdr:spPr>
        <a:xfrm>
          <a:off x="1270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5097</xdr:rowOff>
    </xdr:from>
    <xdr:ext cx="762000" cy="259045"/>
    <xdr:sp macro="" textlink="">
      <xdr:nvSpPr>
        <xdr:cNvPr id="92" name="テキスト ボックス 91"/>
        <xdr:cNvSpPr txBox="1"/>
      </xdr:nvSpPr>
      <xdr:spPr>
        <a:xfrm>
          <a:off x="939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物件費は、事業進捗を要因とする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地籍調査業務、町道管理、橋梁維持に係る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委託料の減額などがみられ、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減額となった。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69850</xdr:rowOff>
    </xdr:from>
    <xdr:to>
      <xdr:col>82</xdr:col>
      <xdr:colOff>107950</xdr:colOff>
      <xdr:row>18</xdr:row>
      <xdr:rowOff>69850</xdr:rowOff>
    </xdr:to>
    <xdr:cxnSp macro="">
      <xdr:nvCxnSpPr>
        <xdr:cNvPr id="129" name="直線コネクタ 128"/>
        <xdr:cNvCxnSpPr/>
      </xdr:nvCxnSpPr>
      <xdr:spPr>
        <a:xfrm flipV="1">
          <a:off x="15671800" y="281305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69850</xdr:rowOff>
    </xdr:to>
    <xdr:cxnSp macro="">
      <xdr:nvCxnSpPr>
        <xdr:cNvPr id="132" name="直線コネクタ 131"/>
        <xdr:cNvCxnSpPr/>
      </xdr:nvCxnSpPr>
      <xdr:spPr>
        <a:xfrm>
          <a:off x="14782800" y="3136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165100</xdr:rowOff>
    </xdr:from>
    <xdr:to>
      <xdr:col>73</xdr:col>
      <xdr:colOff>180975</xdr:colOff>
      <xdr:row>18</xdr:row>
      <xdr:rowOff>50800</xdr:rowOff>
    </xdr:to>
    <xdr:cxnSp macro="">
      <xdr:nvCxnSpPr>
        <xdr:cNvPr id="135" name="直線コネクタ 134"/>
        <xdr:cNvCxnSpPr/>
      </xdr:nvCxnSpPr>
      <xdr:spPr>
        <a:xfrm>
          <a:off x="13893800" y="3079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xdr:rowOff>
    </xdr:from>
    <xdr:to>
      <xdr:col>69</xdr:col>
      <xdr:colOff>92075</xdr:colOff>
      <xdr:row>17</xdr:row>
      <xdr:rowOff>165100</xdr:rowOff>
    </xdr:to>
    <xdr:cxnSp macro="">
      <xdr:nvCxnSpPr>
        <xdr:cNvPr id="138" name="直線コネクタ 137"/>
        <xdr:cNvCxnSpPr/>
      </xdr:nvCxnSpPr>
      <xdr:spPr>
        <a:xfrm>
          <a:off x="13004800" y="291782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48" name="楕円 147"/>
        <xdr:cNvSpPr/>
      </xdr:nvSpPr>
      <xdr:spPr>
        <a:xfrm>
          <a:off x="164592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35577</xdr:rowOff>
    </xdr:from>
    <xdr:ext cx="762000" cy="259045"/>
    <xdr:sp macro="" textlink="">
      <xdr:nvSpPr>
        <xdr:cNvPr id="149" name="物件費該当値テキスト"/>
        <xdr:cNvSpPr txBox="1"/>
      </xdr:nvSpPr>
      <xdr:spPr>
        <a:xfrm>
          <a:off x="165989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19050</xdr:rowOff>
    </xdr:from>
    <xdr:to>
      <xdr:col>78</xdr:col>
      <xdr:colOff>120650</xdr:colOff>
      <xdr:row>18</xdr:row>
      <xdr:rowOff>120650</xdr:rowOff>
    </xdr:to>
    <xdr:sp macro="" textlink="">
      <xdr:nvSpPr>
        <xdr:cNvPr id="150" name="楕円 149"/>
        <xdr:cNvSpPr/>
      </xdr:nvSpPr>
      <xdr:spPr>
        <a:xfrm>
          <a:off x="156210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105427</xdr:rowOff>
    </xdr:from>
    <xdr:ext cx="736600" cy="259045"/>
    <xdr:sp macro="" textlink="">
      <xdr:nvSpPr>
        <xdr:cNvPr id="151" name="テキスト ボックス 150"/>
        <xdr:cNvSpPr txBox="1"/>
      </xdr:nvSpPr>
      <xdr:spPr>
        <a:xfrm>
          <a:off x="15290800" y="319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2" name="楕円 151"/>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3" name="テキスト ボックス 152"/>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114300</xdr:rowOff>
    </xdr:from>
    <xdr:to>
      <xdr:col>69</xdr:col>
      <xdr:colOff>142875</xdr:colOff>
      <xdr:row>18</xdr:row>
      <xdr:rowOff>44450</xdr:rowOff>
    </xdr:to>
    <xdr:sp macro="" textlink="">
      <xdr:nvSpPr>
        <xdr:cNvPr id="154" name="楕円 153"/>
        <xdr:cNvSpPr/>
      </xdr:nvSpPr>
      <xdr:spPr>
        <a:xfrm>
          <a:off x="13843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29227</xdr:rowOff>
    </xdr:from>
    <xdr:ext cx="762000" cy="259045"/>
    <xdr:sp macro="" textlink="">
      <xdr:nvSpPr>
        <xdr:cNvPr id="155" name="テキスト ボックス 154"/>
        <xdr:cNvSpPr txBox="1"/>
      </xdr:nvSpPr>
      <xdr:spPr>
        <a:xfrm>
          <a:off x="13512800" y="311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123825</xdr:rowOff>
    </xdr:from>
    <xdr:to>
      <xdr:col>65</xdr:col>
      <xdr:colOff>53975</xdr:colOff>
      <xdr:row>17</xdr:row>
      <xdr:rowOff>53975</xdr:rowOff>
    </xdr:to>
    <xdr:sp macro="" textlink="">
      <xdr:nvSpPr>
        <xdr:cNvPr id="156" name="楕円 155"/>
        <xdr:cNvSpPr/>
      </xdr:nvSpPr>
      <xdr:spPr>
        <a:xfrm>
          <a:off x="129540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38752</xdr:rowOff>
    </xdr:from>
    <xdr:ext cx="762000" cy="259045"/>
    <xdr:sp macro="" textlink="">
      <xdr:nvSpPr>
        <xdr:cNvPr id="157" name="テキスト ボックス 156"/>
        <xdr:cNvSpPr txBox="1"/>
      </xdr:nvSpPr>
      <xdr:spPr>
        <a:xfrm>
          <a:off x="12623800" y="295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対象者数の減少により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生活保護扶助費、特別医療費、児童扶養手当が減額となり、その結果決算額は減額となった。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41275</xdr:rowOff>
    </xdr:from>
    <xdr:to>
      <xdr:col>24</xdr:col>
      <xdr:colOff>25400</xdr:colOff>
      <xdr:row>56</xdr:row>
      <xdr:rowOff>69850</xdr:rowOff>
    </xdr:to>
    <xdr:cxnSp macro="">
      <xdr:nvCxnSpPr>
        <xdr:cNvPr id="193" name="直線コネクタ 192"/>
        <xdr:cNvCxnSpPr/>
      </xdr:nvCxnSpPr>
      <xdr:spPr>
        <a:xfrm flipV="1">
          <a:off x="3987800" y="9471025"/>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22225</xdr:rowOff>
    </xdr:from>
    <xdr:to>
      <xdr:col>19</xdr:col>
      <xdr:colOff>187325</xdr:colOff>
      <xdr:row>56</xdr:row>
      <xdr:rowOff>69850</xdr:rowOff>
    </xdr:to>
    <xdr:cxnSp macro="">
      <xdr:nvCxnSpPr>
        <xdr:cNvPr id="196" name="直線コネクタ 195"/>
        <xdr:cNvCxnSpPr/>
      </xdr:nvCxnSpPr>
      <xdr:spPr>
        <a:xfrm>
          <a:off x="3098800" y="96234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22225</xdr:rowOff>
    </xdr:to>
    <xdr:cxnSp macro="">
      <xdr:nvCxnSpPr>
        <xdr:cNvPr id="199" name="直線コネクタ 198"/>
        <xdr:cNvCxnSpPr/>
      </xdr:nvCxnSpPr>
      <xdr:spPr>
        <a:xfrm>
          <a:off x="2209800" y="96139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31750</xdr:rowOff>
    </xdr:to>
    <xdr:cxnSp macro="">
      <xdr:nvCxnSpPr>
        <xdr:cNvPr id="202" name="直線コネクタ 201"/>
        <xdr:cNvCxnSpPr/>
      </xdr:nvCxnSpPr>
      <xdr:spPr>
        <a:xfrm flipV="1">
          <a:off x="1320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4" name="テキスト ボックス 20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06" name="テキスト ボックス 205"/>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161925</xdr:rowOff>
    </xdr:from>
    <xdr:to>
      <xdr:col>24</xdr:col>
      <xdr:colOff>76200</xdr:colOff>
      <xdr:row>55</xdr:row>
      <xdr:rowOff>92075</xdr:rowOff>
    </xdr:to>
    <xdr:sp macro="" textlink="">
      <xdr:nvSpPr>
        <xdr:cNvPr id="212" name="楕円 211"/>
        <xdr:cNvSpPr/>
      </xdr:nvSpPr>
      <xdr:spPr>
        <a:xfrm>
          <a:off x="47752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7002</xdr:rowOff>
    </xdr:from>
    <xdr:ext cx="762000" cy="259045"/>
    <xdr:sp macro="" textlink="">
      <xdr:nvSpPr>
        <xdr:cNvPr id="213" name="扶助費該当値テキスト"/>
        <xdr:cNvSpPr txBox="1"/>
      </xdr:nvSpPr>
      <xdr:spPr>
        <a:xfrm>
          <a:off x="49149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14" name="楕円 213"/>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15" name="テキスト ボックス 214"/>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142875</xdr:rowOff>
    </xdr:from>
    <xdr:to>
      <xdr:col>15</xdr:col>
      <xdr:colOff>149225</xdr:colOff>
      <xdr:row>56</xdr:row>
      <xdr:rowOff>73025</xdr:rowOff>
    </xdr:to>
    <xdr:sp macro="" textlink="">
      <xdr:nvSpPr>
        <xdr:cNvPr id="216" name="楕円 215"/>
        <xdr:cNvSpPr/>
      </xdr:nvSpPr>
      <xdr:spPr>
        <a:xfrm>
          <a:off x="3048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57802</xdr:rowOff>
    </xdr:from>
    <xdr:ext cx="762000" cy="259045"/>
    <xdr:sp macro="" textlink="">
      <xdr:nvSpPr>
        <xdr:cNvPr id="217" name="テキスト ボックス 216"/>
        <xdr:cNvSpPr txBox="1"/>
      </xdr:nvSpPr>
      <xdr:spPr>
        <a:xfrm>
          <a:off x="2717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8" name="楕円 217"/>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9" name="テキスト ボックス 218"/>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20" name="楕円 219"/>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221" name="テキスト ボックス 220"/>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額となった要因は、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下水道事業の法的化による繰出金の性質変更（繰出金→補助金）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58</xdr:row>
      <xdr:rowOff>87812</xdr:rowOff>
    </xdr:to>
    <xdr:cxnSp macro="">
      <xdr:nvCxnSpPr>
        <xdr:cNvPr id="255" name="直線コネクタ 254"/>
        <xdr:cNvCxnSpPr/>
      </xdr:nvCxnSpPr>
      <xdr:spPr>
        <a:xfrm flipV="1">
          <a:off x="15671800" y="9613900"/>
          <a:ext cx="838200" cy="4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61685</xdr:rowOff>
    </xdr:from>
    <xdr:to>
      <xdr:col>78</xdr:col>
      <xdr:colOff>69850</xdr:colOff>
      <xdr:row>58</xdr:row>
      <xdr:rowOff>87812</xdr:rowOff>
    </xdr:to>
    <xdr:cxnSp macro="">
      <xdr:nvCxnSpPr>
        <xdr:cNvPr id="258" name="直線コネクタ 257"/>
        <xdr:cNvCxnSpPr/>
      </xdr:nvCxnSpPr>
      <xdr:spPr>
        <a:xfrm>
          <a:off x="14782800" y="100057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61685</xdr:rowOff>
    </xdr:from>
    <xdr:to>
      <xdr:col>73</xdr:col>
      <xdr:colOff>180975</xdr:colOff>
      <xdr:row>58</xdr:row>
      <xdr:rowOff>74749</xdr:rowOff>
    </xdr:to>
    <xdr:cxnSp macro="">
      <xdr:nvCxnSpPr>
        <xdr:cNvPr id="261" name="直線コネクタ 260"/>
        <xdr:cNvCxnSpPr/>
      </xdr:nvCxnSpPr>
      <xdr:spPr>
        <a:xfrm flipV="1">
          <a:off x="13893800" y="100057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37754</xdr:rowOff>
    </xdr:from>
    <xdr:ext cx="762000" cy="259045"/>
    <xdr:sp macro="" textlink="">
      <xdr:nvSpPr>
        <xdr:cNvPr id="263" name="テキスト ボックス 262"/>
        <xdr:cNvSpPr txBox="1"/>
      </xdr:nvSpPr>
      <xdr:spPr>
        <a:xfrm>
          <a:off x="14401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68217</xdr:rowOff>
    </xdr:from>
    <xdr:to>
      <xdr:col>69</xdr:col>
      <xdr:colOff>92075</xdr:colOff>
      <xdr:row>58</xdr:row>
      <xdr:rowOff>74749</xdr:rowOff>
    </xdr:to>
    <xdr:cxnSp macro="">
      <xdr:nvCxnSpPr>
        <xdr:cNvPr id="264" name="直線コネクタ 263"/>
        <xdr:cNvCxnSpPr/>
      </xdr:nvCxnSpPr>
      <xdr:spPr>
        <a:xfrm>
          <a:off x="13004800" y="100123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4" name="楕円 273"/>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5"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37012</xdr:rowOff>
    </xdr:from>
    <xdr:to>
      <xdr:col>78</xdr:col>
      <xdr:colOff>120650</xdr:colOff>
      <xdr:row>58</xdr:row>
      <xdr:rowOff>138612</xdr:rowOff>
    </xdr:to>
    <xdr:sp macro="" textlink="">
      <xdr:nvSpPr>
        <xdr:cNvPr id="276" name="楕円 275"/>
        <xdr:cNvSpPr/>
      </xdr:nvSpPr>
      <xdr:spPr>
        <a:xfrm>
          <a:off x="15621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123389</xdr:rowOff>
    </xdr:from>
    <xdr:ext cx="736600" cy="259045"/>
    <xdr:sp macro="" textlink="">
      <xdr:nvSpPr>
        <xdr:cNvPr id="277" name="テキスト ボックス 276"/>
        <xdr:cNvSpPr txBox="1"/>
      </xdr:nvSpPr>
      <xdr:spPr>
        <a:xfrm>
          <a:off x="15290800" y="1006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xdr:rowOff>
    </xdr:from>
    <xdr:to>
      <xdr:col>74</xdr:col>
      <xdr:colOff>31750</xdr:colOff>
      <xdr:row>58</xdr:row>
      <xdr:rowOff>112485</xdr:rowOff>
    </xdr:to>
    <xdr:sp macro="" textlink="">
      <xdr:nvSpPr>
        <xdr:cNvPr id="278" name="楕円 277"/>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79" name="テキスト ボックス 278"/>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23949</xdr:rowOff>
    </xdr:from>
    <xdr:to>
      <xdr:col>69</xdr:col>
      <xdr:colOff>142875</xdr:colOff>
      <xdr:row>58</xdr:row>
      <xdr:rowOff>125549</xdr:rowOff>
    </xdr:to>
    <xdr:sp macro="" textlink="">
      <xdr:nvSpPr>
        <xdr:cNvPr id="280" name="楕円 279"/>
        <xdr:cNvSpPr/>
      </xdr:nvSpPr>
      <xdr:spPr>
        <a:xfrm>
          <a:off x="13843000" y="996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110326</xdr:rowOff>
    </xdr:from>
    <xdr:ext cx="762000" cy="259045"/>
    <xdr:sp macro="" textlink="">
      <xdr:nvSpPr>
        <xdr:cNvPr id="281" name="テキスト ボックス 280"/>
        <xdr:cNvSpPr txBox="1"/>
      </xdr:nvSpPr>
      <xdr:spPr>
        <a:xfrm>
          <a:off x="13512800" y="1005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17417</xdr:rowOff>
    </xdr:from>
    <xdr:to>
      <xdr:col>65</xdr:col>
      <xdr:colOff>53975</xdr:colOff>
      <xdr:row>58</xdr:row>
      <xdr:rowOff>119017</xdr:rowOff>
    </xdr:to>
    <xdr:sp macro="" textlink="">
      <xdr:nvSpPr>
        <xdr:cNvPr id="282" name="楕円 281"/>
        <xdr:cNvSpPr/>
      </xdr:nvSpPr>
      <xdr:spPr>
        <a:xfrm>
          <a:off x="12954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103794</xdr:rowOff>
    </xdr:from>
    <xdr:ext cx="762000" cy="259045"/>
    <xdr:sp macro="" textlink="">
      <xdr:nvSpPr>
        <xdr:cNvPr id="283" name="テキスト ボックス 282"/>
        <xdr:cNvSpPr txBox="1"/>
      </xdr:nvSpPr>
      <xdr:spPr>
        <a:xfrm>
          <a:off x="12623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補助費等は、補助金見直し等により類似団体に比べて比率は低い状況にあるが、前年度と比べると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大幅な</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増額となった。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主な要因として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新型コロナウイルス感染症の拡大防止や、その影響を受けた方への助成を目的とした補助事業の実施</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37</xdr:row>
      <xdr:rowOff>10414</xdr:rowOff>
    </xdr:to>
    <xdr:cxnSp macro="">
      <xdr:nvCxnSpPr>
        <xdr:cNvPr id="313" name="直線コネクタ 312"/>
        <xdr:cNvCxnSpPr/>
      </xdr:nvCxnSpPr>
      <xdr:spPr>
        <a:xfrm>
          <a:off x="15671800" y="619861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36</xdr:row>
      <xdr:rowOff>26416</xdr:rowOff>
    </xdr:to>
    <xdr:cxnSp macro="">
      <xdr:nvCxnSpPr>
        <xdr:cNvPr id="316" name="直線コネクタ 315"/>
        <xdr:cNvCxnSpPr/>
      </xdr:nvCxnSpPr>
      <xdr:spPr>
        <a:xfrm>
          <a:off x="14782800" y="597916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36</xdr:row>
      <xdr:rowOff>26416</xdr:rowOff>
    </xdr:to>
    <xdr:cxnSp macro="">
      <xdr:nvCxnSpPr>
        <xdr:cNvPr id="319" name="直線コネクタ 318"/>
        <xdr:cNvCxnSpPr/>
      </xdr:nvCxnSpPr>
      <xdr:spPr>
        <a:xfrm flipV="1">
          <a:off x="13893800" y="597916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58420</xdr:rowOff>
    </xdr:to>
    <xdr:cxnSp macro="">
      <xdr:nvCxnSpPr>
        <xdr:cNvPr id="322" name="直線コネクタ 321"/>
        <xdr:cNvCxnSpPr/>
      </xdr:nvCxnSpPr>
      <xdr:spPr>
        <a:xfrm flipV="1">
          <a:off x="13004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32" name="楕円 331"/>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33" name="補助費等該当値テキスト"/>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34" name="楕円 333"/>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35" name="テキスト ボックス 334"/>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6" name="楕円 335"/>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37" name="テキスト ボックス 336"/>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8" name="楕円 337"/>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9" name="テキスト ボックス 338"/>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40" name="楕円 339"/>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41" name="テキスト ボックス 340"/>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公債費は、元利償還金自体は微増となったものの、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公営企業債の償還額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に伴いその財源と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る部分の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公営企業への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108713</xdr:rowOff>
    </xdr:from>
    <xdr:to>
      <xdr:col>24</xdr:col>
      <xdr:colOff>25400</xdr:colOff>
      <xdr:row>78</xdr:row>
      <xdr:rowOff>117856</xdr:rowOff>
    </xdr:to>
    <xdr:cxnSp macro="">
      <xdr:nvCxnSpPr>
        <xdr:cNvPr id="371" name="直線コネクタ 370"/>
        <xdr:cNvCxnSpPr/>
      </xdr:nvCxnSpPr>
      <xdr:spPr>
        <a:xfrm flipV="1">
          <a:off x="3987800" y="134818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117856</xdr:rowOff>
    </xdr:from>
    <xdr:to>
      <xdr:col>19</xdr:col>
      <xdr:colOff>187325</xdr:colOff>
      <xdr:row>79</xdr:row>
      <xdr:rowOff>19558</xdr:rowOff>
    </xdr:to>
    <xdr:cxnSp macro="">
      <xdr:nvCxnSpPr>
        <xdr:cNvPr id="374" name="直線コネクタ 373"/>
        <xdr:cNvCxnSpPr/>
      </xdr:nvCxnSpPr>
      <xdr:spPr>
        <a:xfrm flipV="1">
          <a:off x="3098800" y="134909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131572</xdr:rowOff>
    </xdr:from>
    <xdr:to>
      <xdr:col>15</xdr:col>
      <xdr:colOff>98425</xdr:colOff>
      <xdr:row>79</xdr:row>
      <xdr:rowOff>19558</xdr:rowOff>
    </xdr:to>
    <xdr:cxnSp macro="">
      <xdr:nvCxnSpPr>
        <xdr:cNvPr id="377" name="直線コネクタ 376"/>
        <xdr:cNvCxnSpPr/>
      </xdr:nvCxnSpPr>
      <xdr:spPr>
        <a:xfrm>
          <a:off x="2209800" y="135046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79" name="テキスト ボックス 378"/>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131572</xdr:rowOff>
    </xdr:from>
    <xdr:to>
      <xdr:col>11</xdr:col>
      <xdr:colOff>9525</xdr:colOff>
      <xdr:row>79</xdr:row>
      <xdr:rowOff>33274</xdr:rowOff>
    </xdr:to>
    <xdr:cxnSp macro="">
      <xdr:nvCxnSpPr>
        <xdr:cNvPr id="380" name="直線コネクタ 379"/>
        <xdr:cNvCxnSpPr/>
      </xdr:nvCxnSpPr>
      <xdr:spPr>
        <a:xfrm flipV="1">
          <a:off x="1320800" y="135046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4" name="テキスト ボックス 38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57913</xdr:rowOff>
    </xdr:from>
    <xdr:to>
      <xdr:col>24</xdr:col>
      <xdr:colOff>76200</xdr:colOff>
      <xdr:row>78</xdr:row>
      <xdr:rowOff>159513</xdr:rowOff>
    </xdr:to>
    <xdr:sp macro="" textlink="">
      <xdr:nvSpPr>
        <xdr:cNvPr id="390" name="楕円 389"/>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29990</xdr:rowOff>
    </xdr:from>
    <xdr:ext cx="762000" cy="259045"/>
    <xdr:sp macro="" textlink="">
      <xdr:nvSpPr>
        <xdr:cNvPr id="391"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67056</xdr:rowOff>
    </xdr:from>
    <xdr:to>
      <xdr:col>20</xdr:col>
      <xdr:colOff>38100</xdr:colOff>
      <xdr:row>78</xdr:row>
      <xdr:rowOff>168656</xdr:rowOff>
    </xdr:to>
    <xdr:sp macro="" textlink="">
      <xdr:nvSpPr>
        <xdr:cNvPr id="392" name="楕円 391"/>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153433</xdr:rowOff>
    </xdr:from>
    <xdr:ext cx="736600" cy="259045"/>
    <xdr:sp macro="" textlink="">
      <xdr:nvSpPr>
        <xdr:cNvPr id="393" name="テキスト ボックス 392"/>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94" name="楕円 393"/>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95" name="テキスト ボックス 394"/>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80772</xdr:rowOff>
    </xdr:from>
    <xdr:to>
      <xdr:col>11</xdr:col>
      <xdr:colOff>60325</xdr:colOff>
      <xdr:row>79</xdr:row>
      <xdr:rowOff>10922</xdr:rowOff>
    </xdr:to>
    <xdr:sp macro="" textlink="">
      <xdr:nvSpPr>
        <xdr:cNvPr id="396" name="楕円 395"/>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167149</xdr:rowOff>
    </xdr:from>
    <xdr:ext cx="762000" cy="259045"/>
    <xdr:sp macro="" textlink="">
      <xdr:nvSpPr>
        <xdr:cNvPr id="397" name="テキスト ボックス 396"/>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153924</xdr:rowOff>
    </xdr:from>
    <xdr:to>
      <xdr:col>6</xdr:col>
      <xdr:colOff>171450</xdr:colOff>
      <xdr:row>79</xdr:row>
      <xdr:rowOff>84074</xdr:rowOff>
    </xdr:to>
    <xdr:sp macro="" textlink="">
      <xdr:nvSpPr>
        <xdr:cNvPr id="398" name="楕円 397"/>
        <xdr:cNvSpPr/>
      </xdr:nvSpPr>
      <xdr:spPr>
        <a:xfrm>
          <a:off x="1270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68851</xdr:rowOff>
    </xdr:from>
    <xdr:ext cx="762000" cy="259045"/>
    <xdr:sp macro="" textlink="">
      <xdr:nvSpPr>
        <xdr:cNvPr id="399" name="テキスト ボックス 398"/>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公債費以外においては、前年度と比べて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1,207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であった。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の主な要因は、新型コロナウイルス感染症の拡大防止や、その影響を受けた方への助成を目的とした補助事業の実施が挙げられる。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76</xdr:row>
      <xdr:rowOff>49276</xdr:rowOff>
    </xdr:to>
    <xdr:cxnSp macro="">
      <xdr:nvCxnSpPr>
        <xdr:cNvPr id="430" name="直線コネクタ 429"/>
        <xdr:cNvCxnSpPr/>
      </xdr:nvCxnSpPr>
      <xdr:spPr>
        <a:xfrm flipV="1">
          <a:off x="15671800" y="1298803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xdr:rowOff>
    </xdr:from>
    <xdr:to>
      <xdr:col>78</xdr:col>
      <xdr:colOff>69850</xdr:colOff>
      <xdr:row>76</xdr:row>
      <xdr:rowOff>49276</xdr:rowOff>
    </xdr:to>
    <xdr:cxnSp macro="">
      <xdr:nvCxnSpPr>
        <xdr:cNvPr id="433" name="直線コネクタ 432"/>
        <xdr:cNvCxnSpPr/>
      </xdr:nvCxnSpPr>
      <xdr:spPr>
        <a:xfrm>
          <a:off x="14782800" y="1287373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xdr:rowOff>
    </xdr:from>
    <xdr:to>
      <xdr:col>73</xdr:col>
      <xdr:colOff>180975</xdr:colOff>
      <xdr:row>76</xdr:row>
      <xdr:rowOff>30987</xdr:rowOff>
    </xdr:to>
    <xdr:cxnSp macro="">
      <xdr:nvCxnSpPr>
        <xdr:cNvPr id="436" name="直線コネクタ 435"/>
        <xdr:cNvCxnSpPr/>
      </xdr:nvCxnSpPr>
      <xdr:spPr>
        <a:xfrm flipV="1">
          <a:off x="13893800" y="12873736"/>
          <a:ext cx="889000" cy="18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76</xdr:row>
      <xdr:rowOff>30987</xdr:rowOff>
    </xdr:to>
    <xdr:cxnSp macro="">
      <xdr:nvCxnSpPr>
        <xdr:cNvPr id="439" name="直線コネクタ 438"/>
        <xdr:cNvCxnSpPr/>
      </xdr:nvCxnSpPr>
      <xdr:spPr>
        <a:xfrm>
          <a:off x="13004800" y="129606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1" name="テキスト ボックス 440"/>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3" name="テキスト ボックス 442"/>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78486</xdr:rowOff>
    </xdr:from>
    <xdr:to>
      <xdr:col>82</xdr:col>
      <xdr:colOff>158750</xdr:colOff>
      <xdr:row>76</xdr:row>
      <xdr:rowOff>8635</xdr:rowOff>
    </xdr:to>
    <xdr:sp macro="" textlink="">
      <xdr:nvSpPr>
        <xdr:cNvPr id="449" name="楕円 448"/>
        <xdr:cNvSpPr/>
      </xdr:nvSpPr>
      <xdr:spPr>
        <a:xfrm>
          <a:off x="16459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95013</xdr:rowOff>
    </xdr:from>
    <xdr:ext cx="762000" cy="259045"/>
    <xdr:sp macro="" textlink="">
      <xdr:nvSpPr>
        <xdr:cNvPr id="450" name="公債費以外該当値テキスト"/>
        <xdr:cNvSpPr txBox="1"/>
      </xdr:nvSpPr>
      <xdr:spPr>
        <a:xfrm>
          <a:off x="16598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51" name="楕円 450"/>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52" name="テキスト ボックス 451"/>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135636</xdr:rowOff>
    </xdr:from>
    <xdr:to>
      <xdr:col>74</xdr:col>
      <xdr:colOff>31750</xdr:colOff>
      <xdr:row>75</xdr:row>
      <xdr:rowOff>65786</xdr:rowOff>
    </xdr:to>
    <xdr:sp macro="" textlink="">
      <xdr:nvSpPr>
        <xdr:cNvPr id="453" name="楕円 452"/>
        <xdr:cNvSpPr/>
      </xdr:nvSpPr>
      <xdr:spPr>
        <a:xfrm>
          <a:off x="14732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75963</xdr:rowOff>
    </xdr:from>
    <xdr:ext cx="762000" cy="259045"/>
    <xdr:sp macro="" textlink="">
      <xdr:nvSpPr>
        <xdr:cNvPr id="454" name="テキスト ボックス 453"/>
        <xdr:cNvSpPr txBox="1"/>
      </xdr:nvSpPr>
      <xdr:spPr>
        <a:xfrm>
          <a:off x="14401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5" name="楕円 454"/>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56" name="テキスト ボックス 455"/>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57" name="楕円 456"/>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58" name="テキスト ボックス 457"/>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2916</xdr:rowOff>
    </xdr:from>
    <xdr:to>
      <xdr:col>29</xdr:col>
      <xdr:colOff>127000</xdr:colOff>
      <xdr:row>16</xdr:row>
      <xdr:rowOff>145326</xdr:rowOff>
    </xdr:to>
    <xdr:cxnSp macro="">
      <xdr:nvCxnSpPr>
        <xdr:cNvPr id="50" name="直線コネクタ 49"/>
        <xdr:cNvCxnSpPr/>
      </xdr:nvCxnSpPr>
      <xdr:spPr bwMode="auto">
        <a:xfrm flipV="1">
          <a:off x="5003800" y="2793741"/>
          <a:ext cx="647700" cy="142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145174</xdr:rowOff>
    </xdr:from>
    <xdr:to>
      <xdr:col>26</xdr:col>
      <xdr:colOff>50800</xdr:colOff>
      <xdr:row>16</xdr:row>
      <xdr:rowOff>145326</xdr:rowOff>
    </xdr:to>
    <xdr:cxnSp macro="">
      <xdr:nvCxnSpPr>
        <xdr:cNvPr id="53" name="直線コネクタ 52"/>
        <xdr:cNvCxnSpPr/>
      </xdr:nvCxnSpPr>
      <xdr:spPr bwMode="auto">
        <a:xfrm>
          <a:off x="4305300" y="2935999"/>
          <a:ext cx="698500" cy="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145174</xdr:rowOff>
    </xdr:from>
    <xdr:to>
      <xdr:col>22</xdr:col>
      <xdr:colOff>114300</xdr:colOff>
      <xdr:row>16</xdr:row>
      <xdr:rowOff>163088</xdr:rowOff>
    </xdr:to>
    <xdr:cxnSp macro="">
      <xdr:nvCxnSpPr>
        <xdr:cNvPr id="56" name="直線コネクタ 55"/>
        <xdr:cNvCxnSpPr/>
      </xdr:nvCxnSpPr>
      <xdr:spPr bwMode="auto">
        <a:xfrm flipV="1">
          <a:off x="3606800" y="2935999"/>
          <a:ext cx="698500" cy="17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163088</xdr:rowOff>
    </xdr:from>
    <xdr:to>
      <xdr:col>18</xdr:col>
      <xdr:colOff>177800</xdr:colOff>
      <xdr:row>16</xdr:row>
      <xdr:rowOff>168773</xdr:rowOff>
    </xdr:to>
    <xdr:cxnSp macro="">
      <xdr:nvCxnSpPr>
        <xdr:cNvPr id="59" name="直線コネクタ 58"/>
        <xdr:cNvCxnSpPr/>
      </xdr:nvCxnSpPr>
      <xdr:spPr bwMode="auto">
        <a:xfrm flipV="1">
          <a:off x="2908300" y="2953913"/>
          <a:ext cx="698500" cy="5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123566</xdr:rowOff>
    </xdr:from>
    <xdr:to>
      <xdr:col>29</xdr:col>
      <xdr:colOff>177800</xdr:colOff>
      <xdr:row>16</xdr:row>
      <xdr:rowOff>53716</xdr:rowOff>
    </xdr:to>
    <xdr:sp macro="" textlink="">
      <xdr:nvSpPr>
        <xdr:cNvPr id="69" name="楕円 68"/>
        <xdr:cNvSpPr/>
      </xdr:nvSpPr>
      <xdr:spPr bwMode="auto">
        <a:xfrm>
          <a:off x="5600700" y="274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140093</xdr:rowOff>
    </xdr:from>
    <xdr:ext cx="762000" cy="259045"/>
    <xdr:sp macro="" textlink="">
      <xdr:nvSpPr>
        <xdr:cNvPr id="70" name="人口1人当たり決算額の推移該当値テキスト130"/>
        <xdr:cNvSpPr txBox="1"/>
      </xdr:nvSpPr>
      <xdr:spPr>
        <a:xfrm>
          <a:off x="5740400" y="258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94526</xdr:rowOff>
    </xdr:from>
    <xdr:to>
      <xdr:col>26</xdr:col>
      <xdr:colOff>101600</xdr:colOff>
      <xdr:row>17</xdr:row>
      <xdr:rowOff>24676</xdr:rowOff>
    </xdr:to>
    <xdr:sp macro="" textlink="">
      <xdr:nvSpPr>
        <xdr:cNvPr id="71" name="楕円 70"/>
        <xdr:cNvSpPr/>
      </xdr:nvSpPr>
      <xdr:spPr bwMode="auto">
        <a:xfrm>
          <a:off x="4953000" y="288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34853</xdr:rowOff>
    </xdr:from>
    <xdr:ext cx="736600" cy="259045"/>
    <xdr:sp macro="" textlink="">
      <xdr:nvSpPr>
        <xdr:cNvPr id="72" name="テキスト ボックス 71"/>
        <xdr:cNvSpPr txBox="1"/>
      </xdr:nvSpPr>
      <xdr:spPr>
        <a:xfrm>
          <a:off x="4622800" y="265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94374</xdr:rowOff>
    </xdr:from>
    <xdr:to>
      <xdr:col>22</xdr:col>
      <xdr:colOff>165100</xdr:colOff>
      <xdr:row>17</xdr:row>
      <xdr:rowOff>24524</xdr:rowOff>
    </xdr:to>
    <xdr:sp macro="" textlink="">
      <xdr:nvSpPr>
        <xdr:cNvPr id="73" name="楕円 72"/>
        <xdr:cNvSpPr/>
      </xdr:nvSpPr>
      <xdr:spPr bwMode="auto">
        <a:xfrm>
          <a:off x="4254500" y="2885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34701</xdr:rowOff>
    </xdr:from>
    <xdr:ext cx="762000" cy="259045"/>
    <xdr:sp macro="" textlink="">
      <xdr:nvSpPr>
        <xdr:cNvPr id="74" name="テキスト ボックス 73"/>
        <xdr:cNvSpPr txBox="1"/>
      </xdr:nvSpPr>
      <xdr:spPr>
        <a:xfrm>
          <a:off x="3924300" y="265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112288</xdr:rowOff>
    </xdr:from>
    <xdr:to>
      <xdr:col>19</xdr:col>
      <xdr:colOff>38100</xdr:colOff>
      <xdr:row>17</xdr:row>
      <xdr:rowOff>42438</xdr:rowOff>
    </xdr:to>
    <xdr:sp macro="" textlink="">
      <xdr:nvSpPr>
        <xdr:cNvPr id="75" name="楕円 74"/>
        <xdr:cNvSpPr/>
      </xdr:nvSpPr>
      <xdr:spPr bwMode="auto">
        <a:xfrm>
          <a:off x="3556000" y="290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52615</xdr:rowOff>
    </xdr:from>
    <xdr:ext cx="762000" cy="259045"/>
    <xdr:sp macro="" textlink="">
      <xdr:nvSpPr>
        <xdr:cNvPr id="76" name="テキスト ボックス 75"/>
        <xdr:cNvSpPr txBox="1"/>
      </xdr:nvSpPr>
      <xdr:spPr>
        <a:xfrm>
          <a:off x="3225800" y="267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117973</xdr:rowOff>
    </xdr:from>
    <xdr:to>
      <xdr:col>15</xdr:col>
      <xdr:colOff>101600</xdr:colOff>
      <xdr:row>17</xdr:row>
      <xdr:rowOff>48123</xdr:rowOff>
    </xdr:to>
    <xdr:sp macro="" textlink="">
      <xdr:nvSpPr>
        <xdr:cNvPr id="77" name="楕円 76"/>
        <xdr:cNvSpPr/>
      </xdr:nvSpPr>
      <xdr:spPr bwMode="auto">
        <a:xfrm>
          <a:off x="2857500" y="2908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58300</xdr:rowOff>
    </xdr:from>
    <xdr:ext cx="762000" cy="259045"/>
    <xdr:sp macro="" textlink="">
      <xdr:nvSpPr>
        <xdr:cNvPr id="78" name="テキスト ボックス 77"/>
        <xdr:cNvSpPr txBox="1"/>
      </xdr:nvSpPr>
      <xdr:spPr>
        <a:xfrm>
          <a:off x="2527300" y="267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33007</xdr:rowOff>
    </xdr:from>
    <xdr:to>
      <xdr:col>29</xdr:col>
      <xdr:colOff>127000</xdr:colOff>
      <xdr:row>35</xdr:row>
      <xdr:rowOff>106197</xdr:rowOff>
    </xdr:to>
    <xdr:cxnSp macro="">
      <xdr:nvCxnSpPr>
        <xdr:cNvPr id="111" name="直線コネクタ 110"/>
        <xdr:cNvCxnSpPr/>
      </xdr:nvCxnSpPr>
      <xdr:spPr bwMode="auto">
        <a:xfrm>
          <a:off x="5003800" y="6643357"/>
          <a:ext cx="647700" cy="73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90975</xdr:rowOff>
    </xdr:from>
    <xdr:ext cx="762000" cy="259045"/>
    <xdr:sp macro="" textlink="">
      <xdr:nvSpPr>
        <xdr:cNvPr id="112" name="人口1人当たり決算額の推移平均値テキスト445"/>
        <xdr:cNvSpPr txBox="1"/>
      </xdr:nvSpPr>
      <xdr:spPr>
        <a:xfrm>
          <a:off x="5740400" y="6701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316471</xdr:rowOff>
    </xdr:from>
    <xdr:to>
      <xdr:col>26</xdr:col>
      <xdr:colOff>50800</xdr:colOff>
      <xdr:row>35</xdr:row>
      <xdr:rowOff>33007</xdr:rowOff>
    </xdr:to>
    <xdr:cxnSp macro="">
      <xdr:nvCxnSpPr>
        <xdr:cNvPr id="114" name="直線コネクタ 113"/>
        <xdr:cNvCxnSpPr/>
      </xdr:nvCxnSpPr>
      <xdr:spPr bwMode="auto">
        <a:xfrm>
          <a:off x="4305300" y="6583921"/>
          <a:ext cx="698500" cy="59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316471</xdr:rowOff>
    </xdr:from>
    <xdr:to>
      <xdr:col>22</xdr:col>
      <xdr:colOff>114300</xdr:colOff>
      <xdr:row>35</xdr:row>
      <xdr:rowOff>10243</xdr:rowOff>
    </xdr:to>
    <xdr:cxnSp macro="">
      <xdr:nvCxnSpPr>
        <xdr:cNvPr id="117" name="直線コネクタ 116"/>
        <xdr:cNvCxnSpPr/>
      </xdr:nvCxnSpPr>
      <xdr:spPr bwMode="auto">
        <a:xfrm flipV="1">
          <a:off x="3606800" y="6583921"/>
          <a:ext cx="698500" cy="36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10243</xdr:rowOff>
    </xdr:from>
    <xdr:to>
      <xdr:col>18</xdr:col>
      <xdr:colOff>177800</xdr:colOff>
      <xdr:row>35</xdr:row>
      <xdr:rowOff>36932</xdr:rowOff>
    </xdr:to>
    <xdr:cxnSp macro="">
      <xdr:nvCxnSpPr>
        <xdr:cNvPr id="120" name="直線コネクタ 119"/>
        <xdr:cNvCxnSpPr/>
      </xdr:nvCxnSpPr>
      <xdr:spPr bwMode="auto">
        <a:xfrm flipV="1">
          <a:off x="2908300" y="6620593"/>
          <a:ext cx="698500" cy="26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55397</xdr:rowOff>
    </xdr:from>
    <xdr:to>
      <xdr:col>29</xdr:col>
      <xdr:colOff>177800</xdr:colOff>
      <xdr:row>35</xdr:row>
      <xdr:rowOff>156997</xdr:rowOff>
    </xdr:to>
    <xdr:sp macro="" textlink="">
      <xdr:nvSpPr>
        <xdr:cNvPr id="130" name="楕円 129"/>
        <xdr:cNvSpPr/>
      </xdr:nvSpPr>
      <xdr:spPr bwMode="auto">
        <a:xfrm>
          <a:off x="5600700" y="6665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243374</xdr:rowOff>
    </xdr:from>
    <xdr:ext cx="762000" cy="259045"/>
    <xdr:sp macro="" textlink="">
      <xdr:nvSpPr>
        <xdr:cNvPr id="131" name="人口1人当たり決算額の推移該当値テキスト445"/>
        <xdr:cNvSpPr txBox="1"/>
      </xdr:nvSpPr>
      <xdr:spPr>
        <a:xfrm>
          <a:off x="5740400" y="651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325107</xdr:rowOff>
    </xdr:from>
    <xdr:to>
      <xdr:col>26</xdr:col>
      <xdr:colOff>101600</xdr:colOff>
      <xdr:row>35</xdr:row>
      <xdr:rowOff>83807</xdr:rowOff>
    </xdr:to>
    <xdr:sp macro="" textlink="">
      <xdr:nvSpPr>
        <xdr:cNvPr id="132" name="楕円 131"/>
        <xdr:cNvSpPr/>
      </xdr:nvSpPr>
      <xdr:spPr bwMode="auto">
        <a:xfrm>
          <a:off x="4953000" y="6592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93984</xdr:rowOff>
    </xdr:from>
    <xdr:ext cx="736600" cy="259045"/>
    <xdr:sp macro="" textlink="">
      <xdr:nvSpPr>
        <xdr:cNvPr id="133" name="テキスト ボックス 132"/>
        <xdr:cNvSpPr txBox="1"/>
      </xdr:nvSpPr>
      <xdr:spPr>
        <a:xfrm>
          <a:off x="4622800" y="636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265671</xdr:rowOff>
    </xdr:from>
    <xdr:to>
      <xdr:col>22</xdr:col>
      <xdr:colOff>165100</xdr:colOff>
      <xdr:row>35</xdr:row>
      <xdr:rowOff>24371</xdr:rowOff>
    </xdr:to>
    <xdr:sp macro="" textlink="">
      <xdr:nvSpPr>
        <xdr:cNvPr id="134" name="楕円 133"/>
        <xdr:cNvSpPr/>
      </xdr:nvSpPr>
      <xdr:spPr bwMode="auto">
        <a:xfrm>
          <a:off x="4254500" y="6533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34548</xdr:rowOff>
    </xdr:from>
    <xdr:ext cx="762000" cy="259045"/>
    <xdr:sp macro="" textlink="">
      <xdr:nvSpPr>
        <xdr:cNvPr id="135" name="テキスト ボックス 134"/>
        <xdr:cNvSpPr txBox="1"/>
      </xdr:nvSpPr>
      <xdr:spPr>
        <a:xfrm>
          <a:off x="3924300" y="630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302343</xdr:rowOff>
    </xdr:from>
    <xdr:to>
      <xdr:col>19</xdr:col>
      <xdr:colOff>38100</xdr:colOff>
      <xdr:row>35</xdr:row>
      <xdr:rowOff>61043</xdr:rowOff>
    </xdr:to>
    <xdr:sp macro="" textlink="">
      <xdr:nvSpPr>
        <xdr:cNvPr id="136" name="楕円 135"/>
        <xdr:cNvSpPr/>
      </xdr:nvSpPr>
      <xdr:spPr bwMode="auto">
        <a:xfrm>
          <a:off x="3556000" y="6569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71219</xdr:rowOff>
    </xdr:from>
    <xdr:ext cx="762000" cy="259045"/>
    <xdr:sp macro="" textlink="">
      <xdr:nvSpPr>
        <xdr:cNvPr id="137" name="テキスト ボックス 136"/>
        <xdr:cNvSpPr txBox="1"/>
      </xdr:nvSpPr>
      <xdr:spPr>
        <a:xfrm>
          <a:off x="3225800" y="633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329032</xdr:rowOff>
    </xdr:from>
    <xdr:to>
      <xdr:col>15</xdr:col>
      <xdr:colOff>101600</xdr:colOff>
      <xdr:row>35</xdr:row>
      <xdr:rowOff>87732</xdr:rowOff>
    </xdr:to>
    <xdr:sp macro="" textlink="">
      <xdr:nvSpPr>
        <xdr:cNvPr id="138" name="楕円 137"/>
        <xdr:cNvSpPr/>
      </xdr:nvSpPr>
      <xdr:spPr bwMode="auto">
        <a:xfrm>
          <a:off x="2857500" y="6596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97908</xdr:rowOff>
    </xdr:from>
    <xdr:ext cx="762000" cy="259045"/>
    <xdr:sp macro="" textlink="">
      <xdr:nvSpPr>
        <xdr:cNvPr id="139" name="テキスト ボックス 138"/>
        <xdr:cNvSpPr txBox="1"/>
      </xdr:nvSpPr>
      <xdr:spPr>
        <a:xfrm>
          <a:off x="2527300" y="63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10,774
10,725
139.44
9,018,161
8,594,046
410,303
5,108,931
5,838,573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14715</xdr:rowOff>
    </xdr:from>
    <xdr:to>
      <xdr:col>24</xdr:col>
      <xdr:colOff>63500</xdr:colOff>
      <xdr:row>36</xdr:row>
      <xdr:rowOff>15739</xdr:rowOff>
    </xdr:to>
    <xdr:cxnSp macro="">
      <xdr:nvCxnSpPr>
        <xdr:cNvPr id="58" name="直線コネクタ 57"/>
        <xdr:cNvCxnSpPr/>
      </xdr:nvCxnSpPr>
      <xdr:spPr>
        <a:xfrm flipV="1">
          <a:off x="3797300" y="6015465"/>
          <a:ext cx="838200" cy="17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166506</xdr:rowOff>
    </xdr:from>
    <xdr:to>
      <xdr:col>19</xdr:col>
      <xdr:colOff>177800</xdr:colOff>
      <xdr:row>36</xdr:row>
      <xdr:rowOff>15739</xdr:rowOff>
    </xdr:to>
    <xdr:cxnSp macro="">
      <xdr:nvCxnSpPr>
        <xdr:cNvPr id="61" name="直線コネクタ 60"/>
        <xdr:cNvCxnSpPr/>
      </xdr:nvCxnSpPr>
      <xdr:spPr>
        <a:xfrm>
          <a:off x="2908300" y="616725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166506</xdr:rowOff>
    </xdr:from>
    <xdr:to>
      <xdr:col>15</xdr:col>
      <xdr:colOff>50800</xdr:colOff>
      <xdr:row>36</xdr:row>
      <xdr:rowOff>1694</xdr:rowOff>
    </xdr:to>
    <xdr:cxnSp macro="">
      <xdr:nvCxnSpPr>
        <xdr:cNvPr id="64" name="直線コネクタ 63"/>
        <xdr:cNvCxnSpPr/>
      </xdr:nvCxnSpPr>
      <xdr:spPr>
        <a:xfrm flipV="1">
          <a:off x="2019300" y="6167256"/>
          <a:ext cx="8890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1694</xdr:rowOff>
    </xdr:from>
    <xdr:to>
      <xdr:col>10</xdr:col>
      <xdr:colOff>114300</xdr:colOff>
      <xdr:row>36</xdr:row>
      <xdr:rowOff>19859</xdr:rowOff>
    </xdr:to>
    <xdr:cxnSp macro="">
      <xdr:nvCxnSpPr>
        <xdr:cNvPr id="67" name="直線コネクタ 66"/>
        <xdr:cNvCxnSpPr/>
      </xdr:nvCxnSpPr>
      <xdr:spPr>
        <a:xfrm flipV="1">
          <a:off x="1130300" y="6173894"/>
          <a:ext cx="889000" cy="1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135365</xdr:rowOff>
    </xdr:from>
    <xdr:to>
      <xdr:col>24</xdr:col>
      <xdr:colOff>114300</xdr:colOff>
      <xdr:row>35</xdr:row>
      <xdr:rowOff>65515</xdr:rowOff>
    </xdr:to>
    <xdr:sp macro="" textlink="">
      <xdr:nvSpPr>
        <xdr:cNvPr id="77" name="楕円 76"/>
        <xdr:cNvSpPr/>
      </xdr:nvSpPr>
      <xdr:spPr>
        <a:xfrm>
          <a:off x="4584700" y="596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158242</xdr:rowOff>
    </xdr:from>
    <xdr:ext cx="599010" cy="259045"/>
    <xdr:sp macro="" textlink="">
      <xdr:nvSpPr>
        <xdr:cNvPr id="78" name="人件費該当値テキスト"/>
        <xdr:cNvSpPr txBox="1"/>
      </xdr:nvSpPr>
      <xdr:spPr>
        <a:xfrm>
          <a:off x="4686300" y="581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136389</xdr:rowOff>
    </xdr:from>
    <xdr:to>
      <xdr:col>20</xdr:col>
      <xdr:colOff>38100</xdr:colOff>
      <xdr:row>36</xdr:row>
      <xdr:rowOff>66539</xdr:rowOff>
    </xdr:to>
    <xdr:sp macro="" textlink="">
      <xdr:nvSpPr>
        <xdr:cNvPr id="79" name="楕円 78"/>
        <xdr:cNvSpPr/>
      </xdr:nvSpPr>
      <xdr:spPr>
        <a:xfrm>
          <a:off x="3746500" y="613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83066</xdr:rowOff>
    </xdr:from>
    <xdr:ext cx="599010" cy="259045"/>
    <xdr:sp macro="" textlink="">
      <xdr:nvSpPr>
        <xdr:cNvPr id="80" name="テキスト ボックス 79"/>
        <xdr:cNvSpPr txBox="1"/>
      </xdr:nvSpPr>
      <xdr:spPr>
        <a:xfrm>
          <a:off x="3497795" y="591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115706</xdr:rowOff>
    </xdr:from>
    <xdr:to>
      <xdr:col>15</xdr:col>
      <xdr:colOff>101600</xdr:colOff>
      <xdr:row>36</xdr:row>
      <xdr:rowOff>45856</xdr:rowOff>
    </xdr:to>
    <xdr:sp macro="" textlink="">
      <xdr:nvSpPr>
        <xdr:cNvPr id="81" name="楕円 80"/>
        <xdr:cNvSpPr/>
      </xdr:nvSpPr>
      <xdr:spPr>
        <a:xfrm>
          <a:off x="2857500" y="611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62383</xdr:rowOff>
    </xdr:from>
    <xdr:ext cx="599010" cy="259045"/>
    <xdr:sp macro="" textlink="">
      <xdr:nvSpPr>
        <xdr:cNvPr id="82" name="テキスト ボックス 81"/>
        <xdr:cNvSpPr txBox="1"/>
      </xdr:nvSpPr>
      <xdr:spPr>
        <a:xfrm>
          <a:off x="2608795" y="589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122344</xdr:rowOff>
    </xdr:from>
    <xdr:to>
      <xdr:col>10</xdr:col>
      <xdr:colOff>165100</xdr:colOff>
      <xdr:row>36</xdr:row>
      <xdr:rowOff>52494</xdr:rowOff>
    </xdr:to>
    <xdr:sp macro="" textlink="">
      <xdr:nvSpPr>
        <xdr:cNvPr id="83" name="楕円 82"/>
        <xdr:cNvSpPr/>
      </xdr:nvSpPr>
      <xdr:spPr>
        <a:xfrm>
          <a:off x="1968500" y="61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69021</xdr:rowOff>
    </xdr:from>
    <xdr:ext cx="599010" cy="259045"/>
    <xdr:sp macro="" textlink="">
      <xdr:nvSpPr>
        <xdr:cNvPr id="84" name="テキスト ボックス 83"/>
        <xdr:cNvSpPr txBox="1"/>
      </xdr:nvSpPr>
      <xdr:spPr>
        <a:xfrm>
          <a:off x="1719795" y="589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140509</xdr:rowOff>
    </xdr:from>
    <xdr:to>
      <xdr:col>6</xdr:col>
      <xdr:colOff>38100</xdr:colOff>
      <xdr:row>36</xdr:row>
      <xdr:rowOff>70659</xdr:rowOff>
    </xdr:to>
    <xdr:sp macro="" textlink="">
      <xdr:nvSpPr>
        <xdr:cNvPr id="85" name="楕円 84"/>
        <xdr:cNvSpPr/>
      </xdr:nvSpPr>
      <xdr:spPr>
        <a:xfrm>
          <a:off x="1079500" y="614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87186</xdr:rowOff>
    </xdr:from>
    <xdr:ext cx="599010" cy="259045"/>
    <xdr:sp macro="" textlink="">
      <xdr:nvSpPr>
        <xdr:cNvPr id="86" name="テキスト ボックス 85"/>
        <xdr:cNvSpPr txBox="1"/>
      </xdr:nvSpPr>
      <xdr:spPr>
        <a:xfrm>
          <a:off x="830795" y="591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80378</xdr:rowOff>
    </xdr:from>
    <xdr:to>
      <xdr:col>24</xdr:col>
      <xdr:colOff>63500</xdr:colOff>
      <xdr:row>55</xdr:row>
      <xdr:rowOff>168477</xdr:rowOff>
    </xdr:to>
    <xdr:cxnSp macro="">
      <xdr:nvCxnSpPr>
        <xdr:cNvPr id="113" name="直線コネクタ 112"/>
        <xdr:cNvCxnSpPr/>
      </xdr:nvCxnSpPr>
      <xdr:spPr>
        <a:xfrm>
          <a:off x="3797300" y="9510128"/>
          <a:ext cx="838200" cy="8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74183</xdr:rowOff>
    </xdr:from>
    <xdr:to>
      <xdr:col>19</xdr:col>
      <xdr:colOff>177800</xdr:colOff>
      <xdr:row>55</xdr:row>
      <xdr:rowOff>80378</xdr:rowOff>
    </xdr:to>
    <xdr:cxnSp macro="">
      <xdr:nvCxnSpPr>
        <xdr:cNvPr id="116" name="直線コネクタ 115"/>
        <xdr:cNvCxnSpPr/>
      </xdr:nvCxnSpPr>
      <xdr:spPr>
        <a:xfrm>
          <a:off x="2908300" y="9503933"/>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74183</xdr:rowOff>
    </xdr:from>
    <xdr:to>
      <xdr:col>15</xdr:col>
      <xdr:colOff>50800</xdr:colOff>
      <xdr:row>55</xdr:row>
      <xdr:rowOff>108396</xdr:rowOff>
    </xdr:to>
    <xdr:cxnSp macro="">
      <xdr:nvCxnSpPr>
        <xdr:cNvPr id="119" name="直線コネクタ 118"/>
        <xdr:cNvCxnSpPr/>
      </xdr:nvCxnSpPr>
      <xdr:spPr>
        <a:xfrm flipV="1">
          <a:off x="2019300" y="9503933"/>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108013</xdr:rowOff>
    </xdr:from>
    <xdr:ext cx="534377" cy="259045"/>
    <xdr:sp macro="" textlink="">
      <xdr:nvSpPr>
        <xdr:cNvPr id="121" name="テキスト ボックス 120"/>
        <xdr:cNvSpPr txBox="1"/>
      </xdr:nvSpPr>
      <xdr:spPr>
        <a:xfrm>
          <a:off x="2641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100202</xdr:rowOff>
    </xdr:from>
    <xdr:to>
      <xdr:col>10</xdr:col>
      <xdr:colOff>114300</xdr:colOff>
      <xdr:row>55</xdr:row>
      <xdr:rowOff>108396</xdr:rowOff>
    </xdr:to>
    <xdr:cxnSp macro="">
      <xdr:nvCxnSpPr>
        <xdr:cNvPr id="122" name="直線コネクタ 121"/>
        <xdr:cNvCxnSpPr/>
      </xdr:nvCxnSpPr>
      <xdr:spPr>
        <a:xfrm>
          <a:off x="1130300" y="9529952"/>
          <a:ext cx="889000" cy="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117677</xdr:rowOff>
    </xdr:from>
    <xdr:to>
      <xdr:col>24</xdr:col>
      <xdr:colOff>114300</xdr:colOff>
      <xdr:row>56</xdr:row>
      <xdr:rowOff>47827</xdr:rowOff>
    </xdr:to>
    <xdr:sp macro="" textlink="">
      <xdr:nvSpPr>
        <xdr:cNvPr id="132" name="楕円 131"/>
        <xdr:cNvSpPr/>
      </xdr:nvSpPr>
      <xdr:spPr>
        <a:xfrm>
          <a:off x="4584700" y="95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140554</xdr:rowOff>
    </xdr:from>
    <xdr:ext cx="599010" cy="259045"/>
    <xdr:sp macro="" textlink="">
      <xdr:nvSpPr>
        <xdr:cNvPr id="133" name="物件費該当値テキスト"/>
        <xdr:cNvSpPr txBox="1"/>
      </xdr:nvSpPr>
      <xdr:spPr>
        <a:xfrm>
          <a:off x="4686300" y="939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29578</xdr:rowOff>
    </xdr:from>
    <xdr:to>
      <xdr:col>20</xdr:col>
      <xdr:colOff>38100</xdr:colOff>
      <xdr:row>55</xdr:row>
      <xdr:rowOff>131178</xdr:rowOff>
    </xdr:to>
    <xdr:sp macro="" textlink="">
      <xdr:nvSpPr>
        <xdr:cNvPr id="134" name="楕円 133"/>
        <xdr:cNvSpPr/>
      </xdr:nvSpPr>
      <xdr:spPr>
        <a:xfrm>
          <a:off x="3746500" y="945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147705</xdr:rowOff>
    </xdr:from>
    <xdr:ext cx="599010" cy="259045"/>
    <xdr:sp macro="" textlink="">
      <xdr:nvSpPr>
        <xdr:cNvPr id="135" name="テキスト ボックス 134"/>
        <xdr:cNvSpPr txBox="1"/>
      </xdr:nvSpPr>
      <xdr:spPr>
        <a:xfrm>
          <a:off x="3497795" y="923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23383</xdr:rowOff>
    </xdr:from>
    <xdr:to>
      <xdr:col>15</xdr:col>
      <xdr:colOff>101600</xdr:colOff>
      <xdr:row>55</xdr:row>
      <xdr:rowOff>124983</xdr:rowOff>
    </xdr:to>
    <xdr:sp macro="" textlink="">
      <xdr:nvSpPr>
        <xdr:cNvPr id="136" name="楕円 135"/>
        <xdr:cNvSpPr/>
      </xdr:nvSpPr>
      <xdr:spPr>
        <a:xfrm>
          <a:off x="2857500" y="945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141510</xdr:rowOff>
    </xdr:from>
    <xdr:ext cx="599010" cy="259045"/>
    <xdr:sp macro="" textlink="">
      <xdr:nvSpPr>
        <xdr:cNvPr id="137" name="テキスト ボックス 136"/>
        <xdr:cNvSpPr txBox="1"/>
      </xdr:nvSpPr>
      <xdr:spPr>
        <a:xfrm>
          <a:off x="2608795" y="92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57596</xdr:rowOff>
    </xdr:from>
    <xdr:to>
      <xdr:col>10</xdr:col>
      <xdr:colOff>165100</xdr:colOff>
      <xdr:row>55</xdr:row>
      <xdr:rowOff>159196</xdr:rowOff>
    </xdr:to>
    <xdr:sp macro="" textlink="">
      <xdr:nvSpPr>
        <xdr:cNvPr id="138" name="楕円 137"/>
        <xdr:cNvSpPr/>
      </xdr:nvSpPr>
      <xdr:spPr>
        <a:xfrm>
          <a:off x="1968500" y="948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4273</xdr:rowOff>
    </xdr:from>
    <xdr:ext cx="599010" cy="259045"/>
    <xdr:sp macro="" textlink="">
      <xdr:nvSpPr>
        <xdr:cNvPr id="139" name="テキスト ボックス 138"/>
        <xdr:cNvSpPr txBox="1"/>
      </xdr:nvSpPr>
      <xdr:spPr>
        <a:xfrm>
          <a:off x="1719795" y="926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49402</xdr:rowOff>
    </xdr:from>
    <xdr:to>
      <xdr:col>6</xdr:col>
      <xdr:colOff>38100</xdr:colOff>
      <xdr:row>55</xdr:row>
      <xdr:rowOff>151002</xdr:rowOff>
    </xdr:to>
    <xdr:sp macro="" textlink="">
      <xdr:nvSpPr>
        <xdr:cNvPr id="140" name="楕円 139"/>
        <xdr:cNvSpPr/>
      </xdr:nvSpPr>
      <xdr:spPr>
        <a:xfrm>
          <a:off x="1079500" y="94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167529</xdr:rowOff>
    </xdr:from>
    <xdr:ext cx="599010" cy="259045"/>
    <xdr:sp macro="" textlink="">
      <xdr:nvSpPr>
        <xdr:cNvPr id="141" name="テキスト ボックス 140"/>
        <xdr:cNvSpPr txBox="1"/>
      </xdr:nvSpPr>
      <xdr:spPr>
        <a:xfrm>
          <a:off x="830795" y="925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143129</xdr:rowOff>
    </xdr:from>
    <xdr:to>
      <xdr:col>24</xdr:col>
      <xdr:colOff>63500</xdr:colOff>
      <xdr:row>78</xdr:row>
      <xdr:rowOff>125831</xdr:rowOff>
    </xdr:to>
    <xdr:cxnSp macro="">
      <xdr:nvCxnSpPr>
        <xdr:cNvPr id="170" name="直線コネクタ 169"/>
        <xdr:cNvCxnSpPr/>
      </xdr:nvCxnSpPr>
      <xdr:spPr>
        <a:xfrm flipV="1">
          <a:off x="3797300" y="13344779"/>
          <a:ext cx="838200" cy="15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124194</xdr:rowOff>
    </xdr:from>
    <xdr:to>
      <xdr:col>19</xdr:col>
      <xdr:colOff>177800</xdr:colOff>
      <xdr:row>78</xdr:row>
      <xdr:rowOff>125831</xdr:rowOff>
    </xdr:to>
    <xdr:cxnSp macro="">
      <xdr:nvCxnSpPr>
        <xdr:cNvPr id="173" name="直線コネクタ 172"/>
        <xdr:cNvCxnSpPr/>
      </xdr:nvCxnSpPr>
      <xdr:spPr>
        <a:xfrm>
          <a:off x="2908300" y="13497294"/>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43459</xdr:rowOff>
    </xdr:from>
    <xdr:to>
      <xdr:col>15</xdr:col>
      <xdr:colOff>50800</xdr:colOff>
      <xdr:row>78</xdr:row>
      <xdr:rowOff>124194</xdr:rowOff>
    </xdr:to>
    <xdr:cxnSp macro="">
      <xdr:nvCxnSpPr>
        <xdr:cNvPr id="176" name="直線コネクタ 175"/>
        <xdr:cNvCxnSpPr/>
      </xdr:nvCxnSpPr>
      <xdr:spPr>
        <a:xfrm>
          <a:off x="2019300" y="13416559"/>
          <a:ext cx="889000" cy="8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111582</xdr:rowOff>
    </xdr:from>
    <xdr:to>
      <xdr:col>10</xdr:col>
      <xdr:colOff>114300</xdr:colOff>
      <xdr:row>78</xdr:row>
      <xdr:rowOff>43459</xdr:rowOff>
    </xdr:to>
    <xdr:cxnSp macro="">
      <xdr:nvCxnSpPr>
        <xdr:cNvPr id="179" name="直線コネクタ 178"/>
        <xdr:cNvCxnSpPr/>
      </xdr:nvCxnSpPr>
      <xdr:spPr>
        <a:xfrm>
          <a:off x="1130300" y="13313232"/>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81042</xdr:rowOff>
    </xdr:from>
    <xdr:ext cx="469744" cy="259045"/>
    <xdr:sp macro="" textlink="">
      <xdr:nvSpPr>
        <xdr:cNvPr id="183" name="テキスト ボックス 182"/>
        <xdr:cNvSpPr txBox="1"/>
      </xdr:nvSpPr>
      <xdr:spPr>
        <a:xfrm>
          <a:off x="895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92329</xdr:rowOff>
    </xdr:from>
    <xdr:to>
      <xdr:col>24</xdr:col>
      <xdr:colOff>114300</xdr:colOff>
      <xdr:row>78</xdr:row>
      <xdr:rowOff>22479</xdr:rowOff>
    </xdr:to>
    <xdr:sp macro="" textlink="">
      <xdr:nvSpPr>
        <xdr:cNvPr id="189" name="楕円 188"/>
        <xdr:cNvSpPr/>
      </xdr:nvSpPr>
      <xdr:spPr>
        <a:xfrm>
          <a:off x="4584700" y="132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115206</xdr:rowOff>
    </xdr:from>
    <xdr:ext cx="469744" cy="259045"/>
    <xdr:sp macro="" textlink="">
      <xdr:nvSpPr>
        <xdr:cNvPr id="190" name="維持補修費該当値テキスト"/>
        <xdr:cNvSpPr txBox="1"/>
      </xdr:nvSpPr>
      <xdr:spPr>
        <a:xfrm>
          <a:off x="4686300" y="1314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75031</xdr:rowOff>
    </xdr:from>
    <xdr:to>
      <xdr:col>20</xdr:col>
      <xdr:colOff>38100</xdr:colOff>
      <xdr:row>79</xdr:row>
      <xdr:rowOff>5181</xdr:rowOff>
    </xdr:to>
    <xdr:sp macro="" textlink="">
      <xdr:nvSpPr>
        <xdr:cNvPr id="191" name="楕円 190"/>
        <xdr:cNvSpPr/>
      </xdr:nvSpPr>
      <xdr:spPr>
        <a:xfrm>
          <a:off x="3746500" y="134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167758</xdr:rowOff>
    </xdr:from>
    <xdr:ext cx="469744" cy="259045"/>
    <xdr:sp macro="" textlink="">
      <xdr:nvSpPr>
        <xdr:cNvPr id="192" name="テキスト ボックス 191"/>
        <xdr:cNvSpPr txBox="1"/>
      </xdr:nvSpPr>
      <xdr:spPr>
        <a:xfrm>
          <a:off x="3562428" y="1354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73394</xdr:rowOff>
    </xdr:from>
    <xdr:to>
      <xdr:col>15</xdr:col>
      <xdr:colOff>101600</xdr:colOff>
      <xdr:row>79</xdr:row>
      <xdr:rowOff>3544</xdr:rowOff>
    </xdr:to>
    <xdr:sp macro="" textlink="">
      <xdr:nvSpPr>
        <xdr:cNvPr id="193" name="楕円 192"/>
        <xdr:cNvSpPr/>
      </xdr:nvSpPr>
      <xdr:spPr>
        <a:xfrm>
          <a:off x="2857500" y="134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166121</xdr:rowOff>
    </xdr:from>
    <xdr:ext cx="469744" cy="259045"/>
    <xdr:sp macro="" textlink="">
      <xdr:nvSpPr>
        <xdr:cNvPr id="194" name="テキスト ボックス 193"/>
        <xdr:cNvSpPr txBox="1"/>
      </xdr:nvSpPr>
      <xdr:spPr>
        <a:xfrm>
          <a:off x="2673428" y="1353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164109</xdr:rowOff>
    </xdr:from>
    <xdr:to>
      <xdr:col>10</xdr:col>
      <xdr:colOff>165100</xdr:colOff>
      <xdr:row>78</xdr:row>
      <xdr:rowOff>94259</xdr:rowOff>
    </xdr:to>
    <xdr:sp macro="" textlink="">
      <xdr:nvSpPr>
        <xdr:cNvPr id="195" name="楕円 194"/>
        <xdr:cNvSpPr/>
      </xdr:nvSpPr>
      <xdr:spPr>
        <a:xfrm>
          <a:off x="1968500" y="133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85386</xdr:rowOff>
    </xdr:from>
    <xdr:ext cx="469744" cy="259045"/>
    <xdr:sp macro="" textlink="">
      <xdr:nvSpPr>
        <xdr:cNvPr id="196" name="テキスト ボックス 195"/>
        <xdr:cNvSpPr txBox="1"/>
      </xdr:nvSpPr>
      <xdr:spPr>
        <a:xfrm>
          <a:off x="1784428" y="1345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60782</xdr:rowOff>
    </xdr:from>
    <xdr:to>
      <xdr:col>6</xdr:col>
      <xdr:colOff>38100</xdr:colOff>
      <xdr:row>77</xdr:row>
      <xdr:rowOff>162382</xdr:rowOff>
    </xdr:to>
    <xdr:sp macro="" textlink="">
      <xdr:nvSpPr>
        <xdr:cNvPr id="197" name="楕円 196"/>
        <xdr:cNvSpPr/>
      </xdr:nvSpPr>
      <xdr:spPr>
        <a:xfrm>
          <a:off x="1079500" y="132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7459</xdr:rowOff>
    </xdr:from>
    <xdr:ext cx="469744" cy="259045"/>
    <xdr:sp macro="" textlink="">
      <xdr:nvSpPr>
        <xdr:cNvPr id="198" name="テキスト ボックス 197"/>
        <xdr:cNvSpPr txBox="1"/>
      </xdr:nvSpPr>
      <xdr:spPr>
        <a:xfrm>
          <a:off x="895428" y="1303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166078</xdr:rowOff>
    </xdr:from>
    <xdr:to>
      <xdr:col>24</xdr:col>
      <xdr:colOff>63500</xdr:colOff>
      <xdr:row>96</xdr:row>
      <xdr:rowOff>74409</xdr:rowOff>
    </xdr:to>
    <xdr:cxnSp macro="">
      <xdr:nvCxnSpPr>
        <xdr:cNvPr id="228" name="直線コネクタ 227"/>
        <xdr:cNvCxnSpPr/>
      </xdr:nvCxnSpPr>
      <xdr:spPr>
        <a:xfrm>
          <a:off x="3797300" y="16453828"/>
          <a:ext cx="8382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166078</xdr:rowOff>
    </xdr:from>
    <xdr:to>
      <xdr:col>19</xdr:col>
      <xdr:colOff>177800</xdr:colOff>
      <xdr:row>96</xdr:row>
      <xdr:rowOff>46292</xdr:rowOff>
    </xdr:to>
    <xdr:cxnSp macro="">
      <xdr:nvCxnSpPr>
        <xdr:cNvPr id="231" name="直線コネクタ 230"/>
        <xdr:cNvCxnSpPr/>
      </xdr:nvCxnSpPr>
      <xdr:spPr>
        <a:xfrm flipV="1">
          <a:off x="2908300" y="16453828"/>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9564</xdr:rowOff>
    </xdr:from>
    <xdr:to>
      <xdr:col>15</xdr:col>
      <xdr:colOff>50800</xdr:colOff>
      <xdr:row>96</xdr:row>
      <xdr:rowOff>46292</xdr:rowOff>
    </xdr:to>
    <xdr:cxnSp macro="">
      <xdr:nvCxnSpPr>
        <xdr:cNvPr id="234" name="直線コネクタ 233"/>
        <xdr:cNvCxnSpPr/>
      </xdr:nvCxnSpPr>
      <xdr:spPr>
        <a:xfrm>
          <a:off x="2019300" y="16468764"/>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164212</xdr:rowOff>
    </xdr:from>
    <xdr:to>
      <xdr:col>10</xdr:col>
      <xdr:colOff>114300</xdr:colOff>
      <xdr:row>96</xdr:row>
      <xdr:rowOff>9564</xdr:rowOff>
    </xdr:to>
    <xdr:cxnSp macro="">
      <xdr:nvCxnSpPr>
        <xdr:cNvPr id="237" name="直線コネクタ 236"/>
        <xdr:cNvCxnSpPr/>
      </xdr:nvCxnSpPr>
      <xdr:spPr>
        <a:xfrm>
          <a:off x="1130300" y="1645196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1" name="テキスト ボックス 240"/>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23609</xdr:rowOff>
    </xdr:from>
    <xdr:to>
      <xdr:col>24</xdr:col>
      <xdr:colOff>114300</xdr:colOff>
      <xdr:row>96</xdr:row>
      <xdr:rowOff>125209</xdr:rowOff>
    </xdr:to>
    <xdr:sp macro="" textlink="">
      <xdr:nvSpPr>
        <xdr:cNvPr id="247" name="楕円 246"/>
        <xdr:cNvSpPr/>
      </xdr:nvSpPr>
      <xdr:spPr>
        <a:xfrm>
          <a:off x="4584700" y="1648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2036</xdr:rowOff>
    </xdr:from>
    <xdr:ext cx="534377" cy="259045"/>
    <xdr:sp macro="" textlink="">
      <xdr:nvSpPr>
        <xdr:cNvPr id="248" name="扶助費該当値テキスト"/>
        <xdr:cNvSpPr txBox="1"/>
      </xdr:nvSpPr>
      <xdr:spPr>
        <a:xfrm>
          <a:off x="4686300" y="1646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115278</xdr:rowOff>
    </xdr:from>
    <xdr:to>
      <xdr:col>20</xdr:col>
      <xdr:colOff>38100</xdr:colOff>
      <xdr:row>96</xdr:row>
      <xdr:rowOff>45428</xdr:rowOff>
    </xdr:to>
    <xdr:sp macro="" textlink="">
      <xdr:nvSpPr>
        <xdr:cNvPr id="249" name="楕円 248"/>
        <xdr:cNvSpPr/>
      </xdr:nvSpPr>
      <xdr:spPr>
        <a:xfrm>
          <a:off x="3746500" y="164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36555</xdr:rowOff>
    </xdr:from>
    <xdr:ext cx="534377" cy="259045"/>
    <xdr:sp macro="" textlink="">
      <xdr:nvSpPr>
        <xdr:cNvPr id="250" name="テキスト ボックス 249"/>
        <xdr:cNvSpPr txBox="1"/>
      </xdr:nvSpPr>
      <xdr:spPr>
        <a:xfrm>
          <a:off x="3530111" y="1649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166942</xdr:rowOff>
    </xdr:from>
    <xdr:to>
      <xdr:col>15</xdr:col>
      <xdr:colOff>101600</xdr:colOff>
      <xdr:row>96</xdr:row>
      <xdr:rowOff>97092</xdr:rowOff>
    </xdr:to>
    <xdr:sp macro="" textlink="">
      <xdr:nvSpPr>
        <xdr:cNvPr id="251" name="楕円 250"/>
        <xdr:cNvSpPr/>
      </xdr:nvSpPr>
      <xdr:spPr>
        <a:xfrm>
          <a:off x="2857500" y="164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88219</xdr:rowOff>
    </xdr:from>
    <xdr:ext cx="534377" cy="259045"/>
    <xdr:sp macro="" textlink="">
      <xdr:nvSpPr>
        <xdr:cNvPr id="252" name="テキスト ボックス 251"/>
        <xdr:cNvSpPr txBox="1"/>
      </xdr:nvSpPr>
      <xdr:spPr>
        <a:xfrm>
          <a:off x="2641111" y="1654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130214</xdr:rowOff>
    </xdr:from>
    <xdr:to>
      <xdr:col>10</xdr:col>
      <xdr:colOff>165100</xdr:colOff>
      <xdr:row>96</xdr:row>
      <xdr:rowOff>60364</xdr:rowOff>
    </xdr:to>
    <xdr:sp macro="" textlink="">
      <xdr:nvSpPr>
        <xdr:cNvPr id="253" name="楕円 252"/>
        <xdr:cNvSpPr/>
      </xdr:nvSpPr>
      <xdr:spPr>
        <a:xfrm>
          <a:off x="1968500" y="164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76891</xdr:rowOff>
    </xdr:from>
    <xdr:ext cx="534377" cy="259045"/>
    <xdr:sp macro="" textlink="">
      <xdr:nvSpPr>
        <xdr:cNvPr id="254" name="テキスト ボックス 253"/>
        <xdr:cNvSpPr txBox="1"/>
      </xdr:nvSpPr>
      <xdr:spPr>
        <a:xfrm>
          <a:off x="1752111" y="161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113412</xdr:rowOff>
    </xdr:from>
    <xdr:to>
      <xdr:col>6</xdr:col>
      <xdr:colOff>38100</xdr:colOff>
      <xdr:row>96</xdr:row>
      <xdr:rowOff>43562</xdr:rowOff>
    </xdr:to>
    <xdr:sp macro="" textlink="">
      <xdr:nvSpPr>
        <xdr:cNvPr id="255" name="楕円 254"/>
        <xdr:cNvSpPr/>
      </xdr:nvSpPr>
      <xdr:spPr>
        <a:xfrm>
          <a:off x="1079500" y="1640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60089</xdr:rowOff>
    </xdr:from>
    <xdr:ext cx="534377" cy="259045"/>
    <xdr:sp macro="" textlink="">
      <xdr:nvSpPr>
        <xdr:cNvPr id="256" name="テキスト ボックス 255"/>
        <xdr:cNvSpPr txBox="1"/>
      </xdr:nvSpPr>
      <xdr:spPr>
        <a:xfrm>
          <a:off x="863111" y="1617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118294</xdr:rowOff>
    </xdr:from>
    <xdr:to>
      <xdr:col>55</xdr:col>
      <xdr:colOff>0</xdr:colOff>
      <xdr:row>38</xdr:row>
      <xdr:rowOff>109932</xdr:rowOff>
    </xdr:to>
    <xdr:cxnSp macro="">
      <xdr:nvCxnSpPr>
        <xdr:cNvPr id="284" name="直線コネクタ 283"/>
        <xdr:cNvCxnSpPr/>
      </xdr:nvCxnSpPr>
      <xdr:spPr>
        <a:xfrm flipV="1">
          <a:off x="9639300" y="5947594"/>
          <a:ext cx="838200" cy="67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19621</xdr:rowOff>
    </xdr:from>
    <xdr:to>
      <xdr:col>50</xdr:col>
      <xdr:colOff>114300</xdr:colOff>
      <xdr:row>38</xdr:row>
      <xdr:rowOff>109932</xdr:rowOff>
    </xdr:to>
    <xdr:cxnSp macro="">
      <xdr:nvCxnSpPr>
        <xdr:cNvPr id="287" name="直線コネクタ 286"/>
        <xdr:cNvCxnSpPr/>
      </xdr:nvCxnSpPr>
      <xdr:spPr>
        <a:xfrm>
          <a:off x="8750300" y="6534721"/>
          <a:ext cx="889000" cy="9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19621</xdr:rowOff>
    </xdr:from>
    <xdr:to>
      <xdr:col>45</xdr:col>
      <xdr:colOff>177800</xdr:colOff>
      <xdr:row>38</xdr:row>
      <xdr:rowOff>112821</xdr:rowOff>
    </xdr:to>
    <xdr:cxnSp macro="">
      <xdr:nvCxnSpPr>
        <xdr:cNvPr id="290" name="直線コネクタ 289"/>
        <xdr:cNvCxnSpPr/>
      </xdr:nvCxnSpPr>
      <xdr:spPr>
        <a:xfrm flipV="1">
          <a:off x="7861300" y="6534721"/>
          <a:ext cx="889000" cy="9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112821</xdr:rowOff>
    </xdr:from>
    <xdr:to>
      <xdr:col>41</xdr:col>
      <xdr:colOff>50800</xdr:colOff>
      <xdr:row>38</xdr:row>
      <xdr:rowOff>154152</xdr:rowOff>
    </xdr:to>
    <xdr:cxnSp macro="">
      <xdr:nvCxnSpPr>
        <xdr:cNvPr id="293" name="直線コネクタ 292"/>
        <xdr:cNvCxnSpPr/>
      </xdr:nvCxnSpPr>
      <xdr:spPr>
        <a:xfrm flipV="1">
          <a:off x="6972300" y="6627921"/>
          <a:ext cx="8890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67494</xdr:rowOff>
    </xdr:from>
    <xdr:to>
      <xdr:col>55</xdr:col>
      <xdr:colOff>50800</xdr:colOff>
      <xdr:row>34</xdr:row>
      <xdr:rowOff>169094</xdr:rowOff>
    </xdr:to>
    <xdr:sp macro="" textlink="">
      <xdr:nvSpPr>
        <xdr:cNvPr id="303" name="楕円 302"/>
        <xdr:cNvSpPr/>
      </xdr:nvSpPr>
      <xdr:spPr>
        <a:xfrm>
          <a:off x="10426700" y="589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90371</xdr:rowOff>
    </xdr:from>
    <xdr:ext cx="599010" cy="259045"/>
    <xdr:sp macro="" textlink="">
      <xdr:nvSpPr>
        <xdr:cNvPr id="304" name="補助費等該当値テキスト"/>
        <xdr:cNvSpPr txBox="1"/>
      </xdr:nvSpPr>
      <xdr:spPr>
        <a:xfrm>
          <a:off x="10528300" y="574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59132</xdr:rowOff>
    </xdr:from>
    <xdr:to>
      <xdr:col>50</xdr:col>
      <xdr:colOff>165100</xdr:colOff>
      <xdr:row>38</xdr:row>
      <xdr:rowOff>160732</xdr:rowOff>
    </xdr:to>
    <xdr:sp macro="" textlink="">
      <xdr:nvSpPr>
        <xdr:cNvPr id="305" name="楕円 304"/>
        <xdr:cNvSpPr/>
      </xdr:nvSpPr>
      <xdr:spPr>
        <a:xfrm>
          <a:off x="9588500" y="65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5809</xdr:rowOff>
    </xdr:from>
    <xdr:ext cx="599010" cy="259045"/>
    <xdr:sp macro="" textlink="">
      <xdr:nvSpPr>
        <xdr:cNvPr id="306" name="テキスト ボックス 305"/>
        <xdr:cNvSpPr txBox="1"/>
      </xdr:nvSpPr>
      <xdr:spPr>
        <a:xfrm>
          <a:off x="9339795" y="634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140271</xdr:rowOff>
    </xdr:from>
    <xdr:to>
      <xdr:col>46</xdr:col>
      <xdr:colOff>38100</xdr:colOff>
      <xdr:row>38</xdr:row>
      <xdr:rowOff>70421</xdr:rowOff>
    </xdr:to>
    <xdr:sp macro="" textlink="">
      <xdr:nvSpPr>
        <xdr:cNvPr id="307" name="楕円 306"/>
        <xdr:cNvSpPr/>
      </xdr:nvSpPr>
      <xdr:spPr>
        <a:xfrm>
          <a:off x="8699500" y="64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86948</xdr:rowOff>
    </xdr:from>
    <xdr:ext cx="599010" cy="259045"/>
    <xdr:sp macro="" textlink="">
      <xdr:nvSpPr>
        <xdr:cNvPr id="308" name="テキスト ボックス 307"/>
        <xdr:cNvSpPr txBox="1"/>
      </xdr:nvSpPr>
      <xdr:spPr>
        <a:xfrm>
          <a:off x="8450795" y="625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62021</xdr:rowOff>
    </xdr:from>
    <xdr:to>
      <xdr:col>41</xdr:col>
      <xdr:colOff>101600</xdr:colOff>
      <xdr:row>38</xdr:row>
      <xdr:rowOff>163621</xdr:rowOff>
    </xdr:to>
    <xdr:sp macro="" textlink="">
      <xdr:nvSpPr>
        <xdr:cNvPr id="309" name="楕円 308"/>
        <xdr:cNvSpPr/>
      </xdr:nvSpPr>
      <xdr:spPr>
        <a:xfrm>
          <a:off x="7810500" y="65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8698</xdr:rowOff>
    </xdr:from>
    <xdr:ext cx="599010" cy="259045"/>
    <xdr:sp macro="" textlink="">
      <xdr:nvSpPr>
        <xdr:cNvPr id="310" name="テキスト ボックス 309"/>
        <xdr:cNvSpPr txBox="1"/>
      </xdr:nvSpPr>
      <xdr:spPr>
        <a:xfrm>
          <a:off x="7561795" y="63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103352</xdr:rowOff>
    </xdr:from>
    <xdr:to>
      <xdr:col>36</xdr:col>
      <xdr:colOff>165100</xdr:colOff>
      <xdr:row>39</xdr:row>
      <xdr:rowOff>33502</xdr:rowOff>
    </xdr:to>
    <xdr:sp macro="" textlink="">
      <xdr:nvSpPr>
        <xdr:cNvPr id="311" name="楕円 310"/>
        <xdr:cNvSpPr/>
      </xdr:nvSpPr>
      <xdr:spPr>
        <a:xfrm>
          <a:off x="6921500" y="66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50029</xdr:rowOff>
    </xdr:from>
    <xdr:ext cx="534377" cy="259045"/>
    <xdr:sp macro="" textlink="">
      <xdr:nvSpPr>
        <xdr:cNvPr id="312" name="テキスト ボックス 311"/>
        <xdr:cNvSpPr txBox="1"/>
      </xdr:nvSpPr>
      <xdr:spPr>
        <a:xfrm>
          <a:off x="6705111" y="63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6" name="直線コネクタ 335"/>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7"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8" name="直線コネクタ 337"/>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39"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0" name="直線コネクタ 339"/>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31595</xdr:rowOff>
    </xdr:from>
    <xdr:to>
      <xdr:col>55</xdr:col>
      <xdr:colOff>0</xdr:colOff>
      <xdr:row>57</xdr:row>
      <xdr:rowOff>83541</xdr:rowOff>
    </xdr:to>
    <xdr:cxnSp macro="">
      <xdr:nvCxnSpPr>
        <xdr:cNvPr id="341" name="直線コネクタ 340"/>
        <xdr:cNvCxnSpPr/>
      </xdr:nvCxnSpPr>
      <xdr:spPr>
        <a:xfrm>
          <a:off x="9639300" y="9804245"/>
          <a:ext cx="838200" cy="5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2" name="普通建設事業費平均値テキスト"/>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3" name="フローチャート: 判断 342"/>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9036</xdr:rowOff>
    </xdr:from>
    <xdr:to>
      <xdr:col>50</xdr:col>
      <xdr:colOff>114300</xdr:colOff>
      <xdr:row>57</xdr:row>
      <xdr:rowOff>31595</xdr:rowOff>
    </xdr:to>
    <xdr:cxnSp macro="">
      <xdr:nvCxnSpPr>
        <xdr:cNvPr id="344" name="直線コネクタ 343"/>
        <xdr:cNvCxnSpPr/>
      </xdr:nvCxnSpPr>
      <xdr:spPr>
        <a:xfrm>
          <a:off x="8750300" y="9610236"/>
          <a:ext cx="889000" cy="19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5" name="フローチャート: 判断 344"/>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6" name="テキスト ボックス 345"/>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9036</xdr:rowOff>
    </xdr:from>
    <xdr:to>
      <xdr:col>45</xdr:col>
      <xdr:colOff>177800</xdr:colOff>
      <xdr:row>57</xdr:row>
      <xdr:rowOff>123157</xdr:rowOff>
    </xdr:to>
    <xdr:cxnSp macro="">
      <xdr:nvCxnSpPr>
        <xdr:cNvPr id="347" name="直線コネクタ 346"/>
        <xdr:cNvCxnSpPr/>
      </xdr:nvCxnSpPr>
      <xdr:spPr>
        <a:xfrm flipV="1">
          <a:off x="7861300" y="9610236"/>
          <a:ext cx="889000" cy="28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8" name="フローチャート: 判断 347"/>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49" name="テキスト ボックス 348"/>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29012</xdr:rowOff>
    </xdr:from>
    <xdr:to>
      <xdr:col>41</xdr:col>
      <xdr:colOff>50800</xdr:colOff>
      <xdr:row>57</xdr:row>
      <xdr:rowOff>123157</xdr:rowOff>
    </xdr:to>
    <xdr:cxnSp macro="">
      <xdr:nvCxnSpPr>
        <xdr:cNvPr id="350" name="直線コネクタ 349"/>
        <xdr:cNvCxnSpPr/>
      </xdr:nvCxnSpPr>
      <xdr:spPr>
        <a:xfrm>
          <a:off x="6972300" y="9801662"/>
          <a:ext cx="889000" cy="9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1" name="フローチャート: 判断 350"/>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2" name="テキスト ボックス 351"/>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3" name="フローチャート: 判断 352"/>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126512</xdr:rowOff>
    </xdr:from>
    <xdr:ext cx="534377" cy="259045"/>
    <xdr:sp macro="" textlink="">
      <xdr:nvSpPr>
        <xdr:cNvPr id="354" name="テキスト ボックス 353"/>
        <xdr:cNvSpPr txBox="1"/>
      </xdr:nvSpPr>
      <xdr:spPr>
        <a:xfrm>
          <a:off x="6705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32741</xdr:rowOff>
    </xdr:from>
    <xdr:to>
      <xdr:col>55</xdr:col>
      <xdr:colOff>50800</xdr:colOff>
      <xdr:row>57</xdr:row>
      <xdr:rowOff>134341</xdr:rowOff>
    </xdr:to>
    <xdr:sp macro="" textlink="">
      <xdr:nvSpPr>
        <xdr:cNvPr id="360" name="楕円 359"/>
        <xdr:cNvSpPr/>
      </xdr:nvSpPr>
      <xdr:spPr>
        <a:xfrm>
          <a:off x="10426700" y="98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11168</xdr:rowOff>
    </xdr:from>
    <xdr:ext cx="534377" cy="259045"/>
    <xdr:sp macro="" textlink="">
      <xdr:nvSpPr>
        <xdr:cNvPr id="361" name="普通建設事業費該当値テキスト"/>
        <xdr:cNvSpPr txBox="1"/>
      </xdr:nvSpPr>
      <xdr:spPr>
        <a:xfrm>
          <a:off x="10528300" y="978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152245</xdr:rowOff>
    </xdr:from>
    <xdr:to>
      <xdr:col>50</xdr:col>
      <xdr:colOff>165100</xdr:colOff>
      <xdr:row>57</xdr:row>
      <xdr:rowOff>82395</xdr:rowOff>
    </xdr:to>
    <xdr:sp macro="" textlink="">
      <xdr:nvSpPr>
        <xdr:cNvPr id="362" name="楕円 361"/>
        <xdr:cNvSpPr/>
      </xdr:nvSpPr>
      <xdr:spPr>
        <a:xfrm>
          <a:off x="9588500" y="97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73522</xdr:rowOff>
    </xdr:from>
    <xdr:ext cx="534377" cy="259045"/>
    <xdr:sp macro="" textlink="">
      <xdr:nvSpPr>
        <xdr:cNvPr id="363" name="テキスト ボックス 362"/>
        <xdr:cNvSpPr txBox="1"/>
      </xdr:nvSpPr>
      <xdr:spPr>
        <a:xfrm>
          <a:off x="9372111" y="984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129686</xdr:rowOff>
    </xdr:from>
    <xdr:to>
      <xdr:col>46</xdr:col>
      <xdr:colOff>38100</xdr:colOff>
      <xdr:row>56</xdr:row>
      <xdr:rowOff>59836</xdr:rowOff>
    </xdr:to>
    <xdr:sp macro="" textlink="">
      <xdr:nvSpPr>
        <xdr:cNvPr id="364" name="楕円 363"/>
        <xdr:cNvSpPr/>
      </xdr:nvSpPr>
      <xdr:spPr>
        <a:xfrm>
          <a:off x="8699500" y="95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76363</xdr:rowOff>
    </xdr:from>
    <xdr:ext cx="599010" cy="259045"/>
    <xdr:sp macro="" textlink="">
      <xdr:nvSpPr>
        <xdr:cNvPr id="365" name="テキスト ボックス 364"/>
        <xdr:cNvSpPr txBox="1"/>
      </xdr:nvSpPr>
      <xdr:spPr>
        <a:xfrm>
          <a:off x="8450795" y="933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72357</xdr:rowOff>
    </xdr:from>
    <xdr:to>
      <xdr:col>41</xdr:col>
      <xdr:colOff>101600</xdr:colOff>
      <xdr:row>58</xdr:row>
      <xdr:rowOff>2507</xdr:rowOff>
    </xdr:to>
    <xdr:sp macro="" textlink="">
      <xdr:nvSpPr>
        <xdr:cNvPr id="366" name="楕円 365"/>
        <xdr:cNvSpPr/>
      </xdr:nvSpPr>
      <xdr:spPr>
        <a:xfrm>
          <a:off x="7810500" y="98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165084</xdr:rowOff>
    </xdr:from>
    <xdr:ext cx="534377" cy="259045"/>
    <xdr:sp macro="" textlink="">
      <xdr:nvSpPr>
        <xdr:cNvPr id="367" name="テキスト ボックス 366"/>
        <xdr:cNvSpPr txBox="1"/>
      </xdr:nvSpPr>
      <xdr:spPr>
        <a:xfrm>
          <a:off x="7594111" y="993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149662</xdr:rowOff>
    </xdr:from>
    <xdr:to>
      <xdr:col>36</xdr:col>
      <xdr:colOff>165100</xdr:colOff>
      <xdr:row>57</xdr:row>
      <xdr:rowOff>79812</xdr:rowOff>
    </xdr:to>
    <xdr:sp macro="" textlink="">
      <xdr:nvSpPr>
        <xdr:cNvPr id="368" name="楕円 367"/>
        <xdr:cNvSpPr/>
      </xdr:nvSpPr>
      <xdr:spPr>
        <a:xfrm>
          <a:off x="6921500" y="97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96339</xdr:rowOff>
    </xdr:from>
    <xdr:ext cx="534377" cy="259045"/>
    <xdr:sp macro="" textlink="">
      <xdr:nvSpPr>
        <xdr:cNvPr id="369" name="テキスト ボックス 368"/>
        <xdr:cNvSpPr txBox="1"/>
      </xdr:nvSpPr>
      <xdr:spPr>
        <a:xfrm>
          <a:off x="6705111" y="952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111203</xdr:rowOff>
    </xdr:from>
    <xdr:to>
      <xdr:col>55</xdr:col>
      <xdr:colOff>0</xdr:colOff>
      <xdr:row>78</xdr:row>
      <xdr:rowOff>127251</xdr:rowOff>
    </xdr:to>
    <xdr:cxnSp macro="">
      <xdr:nvCxnSpPr>
        <xdr:cNvPr id="396" name="直線コネクタ 395"/>
        <xdr:cNvCxnSpPr/>
      </xdr:nvCxnSpPr>
      <xdr:spPr>
        <a:xfrm flipV="1">
          <a:off x="9639300" y="13484303"/>
          <a:ext cx="8382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7" name="普通建設事業費 （ うち新規整備　）平均値テキスト"/>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89791</xdr:rowOff>
    </xdr:from>
    <xdr:to>
      <xdr:col>50</xdr:col>
      <xdr:colOff>114300</xdr:colOff>
      <xdr:row>78</xdr:row>
      <xdr:rowOff>127251</xdr:rowOff>
    </xdr:to>
    <xdr:cxnSp macro="">
      <xdr:nvCxnSpPr>
        <xdr:cNvPr id="399" name="直線コネクタ 398"/>
        <xdr:cNvCxnSpPr/>
      </xdr:nvCxnSpPr>
      <xdr:spPr>
        <a:xfrm>
          <a:off x="8750300" y="13462891"/>
          <a:ext cx="889000" cy="3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1" name="テキスト ボックス 400"/>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89791</xdr:rowOff>
    </xdr:from>
    <xdr:to>
      <xdr:col>45</xdr:col>
      <xdr:colOff>177800</xdr:colOff>
      <xdr:row>78</xdr:row>
      <xdr:rowOff>121960</xdr:rowOff>
    </xdr:to>
    <xdr:cxnSp macro="">
      <xdr:nvCxnSpPr>
        <xdr:cNvPr id="402" name="直線コネクタ 401"/>
        <xdr:cNvCxnSpPr/>
      </xdr:nvCxnSpPr>
      <xdr:spPr>
        <a:xfrm flipV="1">
          <a:off x="7861300" y="13462891"/>
          <a:ext cx="889000" cy="3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4" name="テキスト ボックス 403"/>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61744</xdr:rowOff>
    </xdr:from>
    <xdr:to>
      <xdr:col>41</xdr:col>
      <xdr:colOff>50800</xdr:colOff>
      <xdr:row>78</xdr:row>
      <xdr:rowOff>121960</xdr:rowOff>
    </xdr:to>
    <xdr:cxnSp macro="">
      <xdr:nvCxnSpPr>
        <xdr:cNvPr id="405" name="直線コネクタ 404"/>
        <xdr:cNvCxnSpPr/>
      </xdr:nvCxnSpPr>
      <xdr:spPr>
        <a:xfrm>
          <a:off x="6972300" y="13434844"/>
          <a:ext cx="889000" cy="6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7" name="テキスト ボックス 406"/>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09" name="テキスト ボックス 408"/>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60403</xdr:rowOff>
    </xdr:from>
    <xdr:to>
      <xdr:col>55</xdr:col>
      <xdr:colOff>50800</xdr:colOff>
      <xdr:row>78</xdr:row>
      <xdr:rowOff>162003</xdr:rowOff>
    </xdr:to>
    <xdr:sp macro="" textlink="">
      <xdr:nvSpPr>
        <xdr:cNvPr id="415" name="楕円 414"/>
        <xdr:cNvSpPr/>
      </xdr:nvSpPr>
      <xdr:spPr>
        <a:xfrm>
          <a:off x="10426700" y="13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146780</xdr:rowOff>
    </xdr:from>
    <xdr:ext cx="469744" cy="259045"/>
    <xdr:sp macro="" textlink="">
      <xdr:nvSpPr>
        <xdr:cNvPr id="416" name="普通建設事業費 （ うち新規整備　）該当値テキスト"/>
        <xdr:cNvSpPr txBox="1"/>
      </xdr:nvSpPr>
      <xdr:spPr>
        <a:xfrm>
          <a:off x="10528300" y="1334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76451</xdr:rowOff>
    </xdr:from>
    <xdr:to>
      <xdr:col>50</xdr:col>
      <xdr:colOff>165100</xdr:colOff>
      <xdr:row>79</xdr:row>
      <xdr:rowOff>6601</xdr:rowOff>
    </xdr:to>
    <xdr:sp macro="" textlink="">
      <xdr:nvSpPr>
        <xdr:cNvPr id="417" name="楕円 416"/>
        <xdr:cNvSpPr/>
      </xdr:nvSpPr>
      <xdr:spPr>
        <a:xfrm>
          <a:off x="9588500" y="134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169178</xdr:rowOff>
    </xdr:from>
    <xdr:ext cx="469744" cy="259045"/>
    <xdr:sp macro="" textlink="">
      <xdr:nvSpPr>
        <xdr:cNvPr id="418" name="テキスト ボックス 417"/>
        <xdr:cNvSpPr txBox="1"/>
      </xdr:nvSpPr>
      <xdr:spPr>
        <a:xfrm>
          <a:off x="9404428" y="1354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38991</xdr:rowOff>
    </xdr:from>
    <xdr:to>
      <xdr:col>46</xdr:col>
      <xdr:colOff>38100</xdr:colOff>
      <xdr:row>78</xdr:row>
      <xdr:rowOff>140591</xdr:rowOff>
    </xdr:to>
    <xdr:sp macro="" textlink="">
      <xdr:nvSpPr>
        <xdr:cNvPr id="419" name="楕円 418"/>
        <xdr:cNvSpPr/>
      </xdr:nvSpPr>
      <xdr:spPr>
        <a:xfrm>
          <a:off x="8699500" y="1341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131718</xdr:rowOff>
    </xdr:from>
    <xdr:ext cx="534377" cy="259045"/>
    <xdr:sp macro="" textlink="">
      <xdr:nvSpPr>
        <xdr:cNvPr id="420" name="テキスト ボックス 419"/>
        <xdr:cNvSpPr txBox="1"/>
      </xdr:nvSpPr>
      <xdr:spPr>
        <a:xfrm>
          <a:off x="8483111" y="135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71160</xdr:rowOff>
    </xdr:from>
    <xdr:to>
      <xdr:col>41</xdr:col>
      <xdr:colOff>101600</xdr:colOff>
      <xdr:row>79</xdr:row>
      <xdr:rowOff>1310</xdr:rowOff>
    </xdr:to>
    <xdr:sp macro="" textlink="">
      <xdr:nvSpPr>
        <xdr:cNvPr id="421" name="楕円 420"/>
        <xdr:cNvSpPr/>
      </xdr:nvSpPr>
      <xdr:spPr>
        <a:xfrm>
          <a:off x="7810500" y="134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163887</xdr:rowOff>
    </xdr:from>
    <xdr:ext cx="469744" cy="259045"/>
    <xdr:sp macro="" textlink="">
      <xdr:nvSpPr>
        <xdr:cNvPr id="422" name="テキスト ボックス 421"/>
        <xdr:cNvSpPr txBox="1"/>
      </xdr:nvSpPr>
      <xdr:spPr>
        <a:xfrm>
          <a:off x="7626428" y="135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10944</xdr:rowOff>
    </xdr:from>
    <xdr:to>
      <xdr:col>36</xdr:col>
      <xdr:colOff>165100</xdr:colOff>
      <xdr:row>78</xdr:row>
      <xdr:rowOff>112544</xdr:rowOff>
    </xdr:to>
    <xdr:sp macro="" textlink="">
      <xdr:nvSpPr>
        <xdr:cNvPr id="423" name="楕円 422"/>
        <xdr:cNvSpPr/>
      </xdr:nvSpPr>
      <xdr:spPr>
        <a:xfrm>
          <a:off x="6921500" y="1338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103671</xdr:rowOff>
    </xdr:from>
    <xdr:ext cx="534377" cy="259045"/>
    <xdr:sp macro="" textlink="">
      <xdr:nvSpPr>
        <xdr:cNvPr id="424" name="テキスト ボックス 423"/>
        <xdr:cNvSpPr txBox="1"/>
      </xdr:nvSpPr>
      <xdr:spPr>
        <a:xfrm>
          <a:off x="6705111" y="1347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6" name="直線コネクタ 445"/>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7"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8" name="直線コネクタ 447"/>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49"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0" name="直線コネクタ 449"/>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104958</xdr:rowOff>
    </xdr:from>
    <xdr:to>
      <xdr:col>55</xdr:col>
      <xdr:colOff>0</xdr:colOff>
      <xdr:row>97</xdr:row>
      <xdr:rowOff>7139</xdr:rowOff>
    </xdr:to>
    <xdr:cxnSp macro="">
      <xdr:nvCxnSpPr>
        <xdr:cNvPr id="451" name="直線コネクタ 450"/>
        <xdr:cNvCxnSpPr/>
      </xdr:nvCxnSpPr>
      <xdr:spPr>
        <a:xfrm>
          <a:off x="9639300" y="16564158"/>
          <a:ext cx="838200" cy="7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2" name="普通建設事業費 （ うち更新整備　）平均値テキスト"/>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3" name="フローチャート: 判断 452"/>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82883</xdr:rowOff>
    </xdr:from>
    <xdr:to>
      <xdr:col>50</xdr:col>
      <xdr:colOff>114300</xdr:colOff>
      <xdr:row>96</xdr:row>
      <xdr:rowOff>104958</xdr:rowOff>
    </xdr:to>
    <xdr:cxnSp macro="">
      <xdr:nvCxnSpPr>
        <xdr:cNvPr id="454" name="直線コネクタ 453"/>
        <xdr:cNvCxnSpPr/>
      </xdr:nvCxnSpPr>
      <xdr:spPr>
        <a:xfrm>
          <a:off x="8750300" y="16370633"/>
          <a:ext cx="889000" cy="19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5" name="フローチャート: 判断 454"/>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100113</xdr:rowOff>
    </xdr:from>
    <xdr:ext cx="534377" cy="259045"/>
    <xdr:sp macro="" textlink="">
      <xdr:nvSpPr>
        <xdr:cNvPr id="456" name="テキスト ボックス 455"/>
        <xdr:cNvSpPr txBox="1"/>
      </xdr:nvSpPr>
      <xdr:spPr>
        <a:xfrm>
          <a:off x="9372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82883</xdr:rowOff>
    </xdr:from>
    <xdr:to>
      <xdr:col>45</xdr:col>
      <xdr:colOff>177800</xdr:colOff>
      <xdr:row>97</xdr:row>
      <xdr:rowOff>44210</xdr:rowOff>
    </xdr:to>
    <xdr:cxnSp macro="">
      <xdr:nvCxnSpPr>
        <xdr:cNvPr id="457" name="直線コネクタ 456"/>
        <xdr:cNvCxnSpPr/>
      </xdr:nvCxnSpPr>
      <xdr:spPr>
        <a:xfrm flipV="1">
          <a:off x="7861300" y="16370633"/>
          <a:ext cx="889000" cy="30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8" name="フローチャート: 判断 457"/>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59" name="テキスト ボックス 458"/>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19360</xdr:rowOff>
    </xdr:from>
    <xdr:to>
      <xdr:col>41</xdr:col>
      <xdr:colOff>50800</xdr:colOff>
      <xdr:row>97</xdr:row>
      <xdr:rowOff>44210</xdr:rowOff>
    </xdr:to>
    <xdr:cxnSp macro="">
      <xdr:nvCxnSpPr>
        <xdr:cNvPr id="460" name="直線コネクタ 459"/>
        <xdr:cNvCxnSpPr/>
      </xdr:nvCxnSpPr>
      <xdr:spPr>
        <a:xfrm>
          <a:off x="6972300" y="16650010"/>
          <a:ext cx="889000" cy="2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1" name="フローチャート: 判断 460"/>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2" name="テキスト ボックス 461"/>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3" name="フローチャート: 判断 462"/>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146564</xdr:rowOff>
    </xdr:from>
    <xdr:ext cx="534377" cy="259045"/>
    <xdr:sp macro="" textlink="">
      <xdr:nvSpPr>
        <xdr:cNvPr id="464" name="テキスト ボックス 463"/>
        <xdr:cNvSpPr txBox="1"/>
      </xdr:nvSpPr>
      <xdr:spPr>
        <a:xfrm>
          <a:off x="6705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127789</xdr:rowOff>
    </xdr:from>
    <xdr:to>
      <xdr:col>55</xdr:col>
      <xdr:colOff>50800</xdr:colOff>
      <xdr:row>97</xdr:row>
      <xdr:rowOff>57939</xdr:rowOff>
    </xdr:to>
    <xdr:sp macro="" textlink="">
      <xdr:nvSpPr>
        <xdr:cNvPr id="470" name="楕円 469"/>
        <xdr:cNvSpPr/>
      </xdr:nvSpPr>
      <xdr:spPr>
        <a:xfrm>
          <a:off x="10426700" y="165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150666</xdr:rowOff>
    </xdr:from>
    <xdr:ext cx="534377" cy="259045"/>
    <xdr:sp macro="" textlink="">
      <xdr:nvSpPr>
        <xdr:cNvPr id="471" name="普通建設事業費 （ うち更新整備　）該当値テキスト"/>
        <xdr:cNvSpPr txBox="1"/>
      </xdr:nvSpPr>
      <xdr:spPr>
        <a:xfrm>
          <a:off x="10528300" y="164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54158</xdr:rowOff>
    </xdr:from>
    <xdr:to>
      <xdr:col>50</xdr:col>
      <xdr:colOff>165100</xdr:colOff>
      <xdr:row>96</xdr:row>
      <xdr:rowOff>155758</xdr:rowOff>
    </xdr:to>
    <xdr:sp macro="" textlink="">
      <xdr:nvSpPr>
        <xdr:cNvPr id="472" name="楕円 471"/>
        <xdr:cNvSpPr/>
      </xdr:nvSpPr>
      <xdr:spPr>
        <a:xfrm>
          <a:off x="9588500" y="165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835</xdr:rowOff>
    </xdr:from>
    <xdr:ext cx="534377" cy="259045"/>
    <xdr:sp macro="" textlink="">
      <xdr:nvSpPr>
        <xdr:cNvPr id="473" name="テキスト ボックス 472"/>
        <xdr:cNvSpPr txBox="1"/>
      </xdr:nvSpPr>
      <xdr:spPr>
        <a:xfrm>
          <a:off x="9372111" y="1628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32083</xdr:rowOff>
    </xdr:from>
    <xdr:to>
      <xdr:col>46</xdr:col>
      <xdr:colOff>38100</xdr:colOff>
      <xdr:row>95</xdr:row>
      <xdr:rowOff>133683</xdr:rowOff>
    </xdr:to>
    <xdr:sp macro="" textlink="">
      <xdr:nvSpPr>
        <xdr:cNvPr id="474" name="楕円 473"/>
        <xdr:cNvSpPr/>
      </xdr:nvSpPr>
      <xdr:spPr>
        <a:xfrm>
          <a:off x="8699500" y="1631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150210</xdr:rowOff>
    </xdr:from>
    <xdr:ext cx="599010" cy="259045"/>
    <xdr:sp macro="" textlink="">
      <xdr:nvSpPr>
        <xdr:cNvPr id="475" name="テキスト ボックス 474"/>
        <xdr:cNvSpPr txBox="1"/>
      </xdr:nvSpPr>
      <xdr:spPr>
        <a:xfrm>
          <a:off x="8450795" y="1609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164860</xdr:rowOff>
    </xdr:from>
    <xdr:to>
      <xdr:col>41</xdr:col>
      <xdr:colOff>101600</xdr:colOff>
      <xdr:row>97</xdr:row>
      <xdr:rowOff>95010</xdr:rowOff>
    </xdr:to>
    <xdr:sp macro="" textlink="">
      <xdr:nvSpPr>
        <xdr:cNvPr id="476" name="楕円 475"/>
        <xdr:cNvSpPr/>
      </xdr:nvSpPr>
      <xdr:spPr>
        <a:xfrm>
          <a:off x="7810500" y="16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111537</xdr:rowOff>
    </xdr:from>
    <xdr:ext cx="534377" cy="259045"/>
    <xdr:sp macro="" textlink="">
      <xdr:nvSpPr>
        <xdr:cNvPr id="477" name="テキスト ボックス 476"/>
        <xdr:cNvSpPr txBox="1"/>
      </xdr:nvSpPr>
      <xdr:spPr>
        <a:xfrm>
          <a:off x="7594111" y="1639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140010</xdr:rowOff>
    </xdr:from>
    <xdr:to>
      <xdr:col>36</xdr:col>
      <xdr:colOff>165100</xdr:colOff>
      <xdr:row>97</xdr:row>
      <xdr:rowOff>70160</xdr:rowOff>
    </xdr:to>
    <xdr:sp macro="" textlink="">
      <xdr:nvSpPr>
        <xdr:cNvPr id="478" name="楕円 477"/>
        <xdr:cNvSpPr/>
      </xdr:nvSpPr>
      <xdr:spPr>
        <a:xfrm>
          <a:off x="6921500" y="1659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86687</xdr:rowOff>
    </xdr:from>
    <xdr:ext cx="534377" cy="259045"/>
    <xdr:sp macro="" textlink="">
      <xdr:nvSpPr>
        <xdr:cNvPr id="479" name="テキスト ボックス 478"/>
        <xdr:cNvSpPr txBox="1"/>
      </xdr:nvSpPr>
      <xdr:spPr>
        <a:xfrm>
          <a:off x="6705111" y="163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79966</xdr:rowOff>
    </xdr:from>
    <xdr:to>
      <xdr:col>85</xdr:col>
      <xdr:colOff>127000</xdr:colOff>
      <xdr:row>38</xdr:row>
      <xdr:rowOff>88814</xdr:rowOff>
    </xdr:to>
    <xdr:cxnSp macro="">
      <xdr:nvCxnSpPr>
        <xdr:cNvPr id="506" name="直線コネクタ 505"/>
        <xdr:cNvCxnSpPr/>
      </xdr:nvCxnSpPr>
      <xdr:spPr>
        <a:xfrm>
          <a:off x="15481300" y="6595066"/>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7" name="災害復旧事業費平均値テキスト"/>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78915</xdr:rowOff>
    </xdr:from>
    <xdr:to>
      <xdr:col>81</xdr:col>
      <xdr:colOff>50800</xdr:colOff>
      <xdr:row>38</xdr:row>
      <xdr:rowOff>79966</xdr:rowOff>
    </xdr:to>
    <xdr:cxnSp macro="">
      <xdr:nvCxnSpPr>
        <xdr:cNvPr id="509" name="直線コネクタ 508"/>
        <xdr:cNvCxnSpPr/>
      </xdr:nvCxnSpPr>
      <xdr:spPr>
        <a:xfrm>
          <a:off x="14592300" y="6594015"/>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1" name="テキスト ボックス 510"/>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78915</xdr:rowOff>
    </xdr:from>
    <xdr:to>
      <xdr:col>76</xdr:col>
      <xdr:colOff>114300</xdr:colOff>
      <xdr:row>38</xdr:row>
      <xdr:rowOff>98895</xdr:rowOff>
    </xdr:to>
    <xdr:cxnSp macro="">
      <xdr:nvCxnSpPr>
        <xdr:cNvPr id="512" name="直線コネクタ 511"/>
        <xdr:cNvCxnSpPr/>
      </xdr:nvCxnSpPr>
      <xdr:spPr>
        <a:xfrm flipV="1">
          <a:off x="13703300" y="6594015"/>
          <a:ext cx="8890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4" name="テキスト ボックス 513"/>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98895</xdr:rowOff>
    </xdr:from>
    <xdr:to>
      <xdr:col>71</xdr:col>
      <xdr:colOff>177800</xdr:colOff>
      <xdr:row>38</xdr:row>
      <xdr:rowOff>127767</xdr:rowOff>
    </xdr:to>
    <xdr:cxnSp macro="">
      <xdr:nvCxnSpPr>
        <xdr:cNvPr id="515" name="直線コネクタ 514"/>
        <xdr:cNvCxnSpPr/>
      </xdr:nvCxnSpPr>
      <xdr:spPr>
        <a:xfrm flipV="1">
          <a:off x="12814300" y="6613995"/>
          <a:ext cx="889000" cy="2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7" name="テキスト ボックス 516"/>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19" name="テキスト ボックス 518"/>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38014</xdr:rowOff>
    </xdr:from>
    <xdr:to>
      <xdr:col>85</xdr:col>
      <xdr:colOff>177800</xdr:colOff>
      <xdr:row>38</xdr:row>
      <xdr:rowOff>139614</xdr:rowOff>
    </xdr:to>
    <xdr:sp macro="" textlink="">
      <xdr:nvSpPr>
        <xdr:cNvPr id="525" name="楕円 524"/>
        <xdr:cNvSpPr/>
      </xdr:nvSpPr>
      <xdr:spPr>
        <a:xfrm>
          <a:off x="16268700" y="65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124391</xdr:rowOff>
    </xdr:from>
    <xdr:ext cx="469744" cy="259045"/>
    <xdr:sp macro="" textlink="">
      <xdr:nvSpPr>
        <xdr:cNvPr id="526" name="災害復旧事業費該当値テキスト"/>
        <xdr:cNvSpPr txBox="1"/>
      </xdr:nvSpPr>
      <xdr:spPr>
        <a:xfrm>
          <a:off x="16370300" y="646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29166</xdr:rowOff>
    </xdr:from>
    <xdr:to>
      <xdr:col>81</xdr:col>
      <xdr:colOff>101600</xdr:colOff>
      <xdr:row>38</xdr:row>
      <xdr:rowOff>130766</xdr:rowOff>
    </xdr:to>
    <xdr:sp macro="" textlink="">
      <xdr:nvSpPr>
        <xdr:cNvPr id="527" name="楕円 526"/>
        <xdr:cNvSpPr/>
      </xdr:nvSpPr>
      <xdr:spPr>
        <a:xfrm>
          <a:off x="15430500" y="6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121893</xdr:rowOff>
    </xdr:from>
    <xdr:ext cx="469744" cy="259045"/>
    <xdr:sp macro="" textlink="">
      <xdr:nvSpPr>
        <xdr:cNvPr id="528" name="テキスト ボックス 527"/>
        <xdr:cNvSpPr txBox="1"/>
      </xdr:nvSpPr>
      <xdr:spPr>
        <a:xfrm>
          <a:off x="15246428" y="663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28115</xdr:rowOff>
    </xdr:from>
    <xdr:to>
      <xdr:col>76</xdr:col>
      <xdr:colOff>165100</xdr:colOff>
      <xdr:row>38</xdr:row>
      <xdr:rowOff>129715</xdr:rowOff>
    </xdr:to>
    <xdr:sp macro="" textlink="">
      <xdr:nvSpPr>
        <xdr:cNvPr id="529" name="楕円 528"/>
        <xdr:cNvSpPr/>
      </xdr:nvSpPr>
      <xdr:spPr>
        <a:xfrm>
          <a:off x="14541500" y="65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120842</xdr:rowOff>
    </xdr:from>
    <xdr:ext cx="469744" cy="259045"/>
    <xdr:sp macro="" textlink="">
      <xdr:nvSpPr>
        <xdr:cNvPr id="530" name="テキスト ボックス 529"/>
        <xdr:cNvSpPr txBox="1"/>
      </xdr:nvSpPr>
      <xdr:spPr>
        <a:xfrm>
          <a:off x="14357428" y="663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48095</xdr:rowOff>
    </xdr:from>
    <xdr:to>
      <xdr:col>72</xdr:col>
      <xdr:colOff>38100</xdr:colOff>
      <xdr:row>38</xdr:row>
      <xdr:rowOff>149695</xdr:rowOff>
    </xdr:to>
    <xdr:sp macro="" textlink="">
      <xdr:nvSpPr>
        <xdr:cNvPr id="531" name="楕円 530"/>
        <xdr:cNvSpPr/>
      </xdr:nvSpPr>
      <xdr:spPr>
        <a:xfrm>
          <a:off x="13652500" y="65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166222</xdr:rowOff>
    </xdr:from>
    <xdr:ext cx="469744" cy="259045"/>
    <xdr:sp macro="" textlink="">
      <xdr:nvSpPr>
        <xdr:cNvPr id="532" name="テキスト ボックス 531"/>
        <xdr:cNvSpPr txBox="1"/>
      </xdr:nvSpPr>
      <xdr:spPr>
        <a:xfrm>
          <a:off x="13468428" y="633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76967</xdr:rowOff>
    </xdr:from>
    <xdr:to>
      <xdr:col>67</xdr:col>
      <xdr:colOff>101600</xdr:colOff>
      <xdr:row>39</xdr:row>
      <xdr:rowOff>7117</xdr:rowOff>
    </xdr:to>
    <xdr:sp macro="" textlink="">
      <xdr:nvSpPr>
        <xdr:cNvPr id="533" name="楕円 532"/>
        <xdr:cNvSpPr/>
      </xdr:nvSpPr>
      <xdr:spPr>
        <a:xfrm>
          <a:off x="12763500" y="65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169694</xdr:rowOff>
    </xdr:from>
    <xdr:ext cx="378565" cy="259045"/>
    <xdr:sp macro="" textlink="">
      <xdr:nvSpPr>
        <xdr:cNvPr id="534" name="テキスト ボックス 533"/>
        <xdr:cNvSpPr txBox="1"/>
      </xdr:nvSpPr>
      <xdr:spPr>
        <a:xfrm>
          <a:off x="12625017" y="6684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46690</xdr:rowOff>
    </xdr:from>
    <xdr:to>
      <xdr:col>85</xdr:col>
      <xdr:colOff>127000</xdr:colOff>
      <xdr:row>75</xdr:row>
      <xdr:rowOff>62654</xdr:rowOff>
    </xdr:to>
    <xdr:cxnSp macro="">
      <xdr:nvCxnSpPr>
        <xdr:cNvPr id="612" name="直線コネクタ 611"/>
        <xdr:cNvCxnSpPr/>
      </xdr:nvCxnSpPr>
      <xdr:spPr>
        <a:xfrm flipV="1">
          <a:off x="15481300" y="12905440"/>
          <a:ext cx="8382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3" name="公債費平均値テキスト"/>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155794</xdr:rowOff>
    </xdr:from>
    <xdr:to>
      <xdr:col>81</xdr:col>
      <xdr:colOff>50800</xdr:colOff>
      <xdr:row>75</xdr:row>
      <xdr:rowOff>62654</xdr:rowOff>
    </xdr:to>
    <xdr:cxnSp macro="">
      <xdr:nvCxnSpPr>
        <xdr:cNvPr id="615" name="直線コネクタ 614"/>
        <xdr:cNvCxnSpPr/>
      </xdr:nvCxnSpPr>
      <xdr:spPr>
        <a:xfrm>
          <a:off x="14592300" y="12843094"/>
          <a:ext cx="889000" cy="7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17378</xdr:rowOff>
    </xdr:from>
    <xdr:ext cx="534377" cy="259045"/>
    <xdr:sp macro="" textlink="">
      <xdr:nvSpPr>
        <xdr:cNvPr id="617" name="テキスト ボックス 616"/>
        <xdr:cNvSpPr txBox="1"/>
      </xdr:nvSpPr>
      <xdr:spPr>
        <a:xfrm>
          <a:off x="15214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155794</xdr:rowOff>
    </xdr:from>
    <xdr:to>
      <xdr:col>76</xdr:col>
      <xdr:colOff>114300</xdr:colOff>
      <xdr:row>75</xdr:row>
      <xdr:rowOff>46949</xdr:rowOff>
    </xdr:to>
    <xdr:cxnSp macro="">
      <xdr:nvCxnSpPr>
        <xdr:cNvPr id="618" name="直線コネクタ 617"/>
        <xdr:cNvCxnSpPr/>
      </xdr:nvCxnSpPr>
      <xdr:spPr>
        <a:xfrm flipV="1">
          <a:off x="13703300" y="12843094"/>
          <a:ext cx="889000" cy="6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0" name="テキスト ボックス 619"/>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82786</xdr:rowOff>
    </xdr:from>
    <xdr:to>
      <xdr:col>71</xdr:col>
      <xdr:colOff>177800</xdr:colOff>
      <xdr:row>75</xdr:row>
      <xdr:rowOff>46949</xdr:rowOff>
    </xdr:to>
    <xdr:cxnSp macro="">
      <xdr:nvCxnSpPr>
        <xdr:cNvPr id="621" name="直線コネクタ 620"/>
        <xdr:cNvCxnSpPr/>
      </xdr:nvCxnSpPr>
      <xdr:spPr>
        <a:xfrm>
          <a:off x="12814300" y="12770086"/>
          <a:ext cx="889000" cy="13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3" name="テキスト ボックス 622"/>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5" name="テキスト ボックス 624"/>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167340</xdr:rowOff>
    </xdr:from>
    <xdr:to>
      <xdr:col>85</xdr:col>
      <xdr:colOff>177800</xdr:colOff>
      <xdr:row>75</xdr:row>
      <xdr:rowOff>97490</xdr:rowOff>
    </xdr:to>
    <xdr:sp macro="" textlink="">
      <xdr:nvSpPr>
        <xdr:cNvPr id="631" name="楕円 630"/>
        <xdr:cNvSpPr/>
      </xdr:nvSpPr>
      <xdr:spPr>
        <a:xfrm>
          <a:off x="16268700" y="128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18767</xdr:rowOff>
    </xdr:from>
    <xdr:ext cx="534377" cy="259045"/>
    <xdr:sp macro="" textlink="">
      <xdr:nvSpPr>
        <xdr:cNvPr id="632" name="公債費該当値テキスト"/>
        <xdr:cNvSpPr txBox="1"/>
      </xdr:nvSpPr>
      <xdr:spPr>
        <a:xfrm>
          <a:off x="16370300" y="1270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11854</xdr:rowOff>
    </xdr:from>
    <xdr:to>
      <xdr:col>81</xdr:col>
      <xdr:colOff>101600</xdr:colOff>
      <xdr:row>75</xdr:row>
      <xdr:rowOff>113454</xdr:rowOff>
    </xdr:to>
    <xdr:sp macro="" textlink="">
      <xdr:nvSpPr>
        <xdr:cNvPr id="633" name="楕円 632"/>
        <xdr:cNvSpPr/>
      </xdr:nvSpPr>
      <xdr:spPr>
        <a:xfrm>
          <a:off x="15430500" y="128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129981</xdr:rowOff>
    </xdr:from>
    <xdr:ext cx="534377" cy="259045"/>
    <xdr:sp macro="" textlink="">
      <xdr:nvSpPr>
        <xdr:cNvPr id="634" name="テキスト ボックス 633"/>
        <xdr:cNvSpPr txBox="1"/>
      </xdr:nvSpPr>
      <xdr:spPr>
        <a:xfrm>
          <a:off x="15214111" y="126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104994</xdr:rowOff>
    </xdr:from>
    <xdr:to>
      <xdr:col>76</xdr:col>
      <xdr:colOff>165100</xdr:colOff>
      <xdr:row>75</xdr:row>
      <xdr:rowOff>35144</xdr:rowOff>
    </xdr:to>
    <xdr:sp macro="" textlink="">
      <xdr:nvSpPr>
        <xdr:cNvPr id="635" name="楕円 634"/>
        <xdr:cNvSpPr/>
      </xdr:nvSpPr>
      <xdr:spPr>
        <a:xfrm>
          <a:off x="14541500" y="1279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51671</xdr:rowOff>
    </xdr:from>
    <xdr:ext cx="534377" cy="259045"/>
    <xdr:sp macro="" textlink="">
      <xdr:nvSpPr>
        <xdr:cNvPr id="636" name="テキスト ボックス 635"/>
        <xdr:cNvSpPr txBox="1"/>
      </xdr:nvSpPr>
      <xdr:spPr>
        <a:xfrm>
          <a:off x="14325111" y="1256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167599</xdr:rowOff>
    </xdr:from>
    <xdr:to>
      <xdr:col>72</xdr:col>
      <xdr:colOff>38100</xdr:colOff>
      <xdr:row>75</xdr:row>
      <xdr:rowOff>97749</xdr:rowOff>
    </xdr:to>
    <xdr:sp macro="" textlink="">
      <xdr:nvSpPr>
        <xdr:cNvPr id="637" name="楕円 636"/>
        <xdr:cNvSpPr/>
      </xdr:nvSpPr>
      <xdr:spPr>
        <a:xfrm>
          <a:off x="13652500" y="128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114276</xdr:rowOff>
    </xdr:from>
    <xdr:ext cx="534377" cy="259045"/>
    <xdr:sp macro="" textlink="">
      <xdr:nvSpPr>
        <xdr:cNvPr id="638" name="テキスト ボックス 637"/>
        <xdr:cNvSpPr txBox="1"/>
      </xdr:nvSpPr>
      <xdr:spPr>
        <a:xfrm>
          <a:off x="13436111" y="126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31986</xdr:rowOff>
    </xdr:from>
    <xdr:to>
      <xdr:col>67</xdr:col>
      <xdr:colOff>101600</xdr:colOff>
      <xdr:row>74</xdr:row>
      <xdr:rowOff>133586</xdr:rowOff>
    </xdr:to>
    <xdr:sp macro="" textlink="">
      <xdr:nvSpPr>
        <xdr:cNvPr id="639" name="楕円 638"/>
        <xdr:cNvSpPr/>
      </xdr:nvSpPr>
      <xdr:spPr>
        <a:xfrm>
          <a:off x="12763500" y="1271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150113</xdr:rowOff>
    </xdr:from>
    <xdr:ext cx="599010" cy="259045"/>
    <xdr:sp macro="" textlink="">
      <xdr:nvSpPr>
        <xdr:cNvPr id="640" name="テキスト ボックス 639"/>
        <xdr:cNvSpPr txBox="1"/>
      </xdr:nvSpPr>
      <xdr:spPr>
        <a:xfrm>
          <a:off x="12514795" y="1249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2412</xdr:rowOff>
    </xdr:from>
    <xdr:to>
      <xdr:col>85</xdr:col>
      <xdr:colOff>127000</xdr:colOff>
      <xdr:row>99</xdr:row>
      <xdr:rowOff>4699</xdr:rowOff>
    </xdr:to>
    <xdr:cxnSp macro="">
      <xdr:nvCxnSpPr>
        <xdr:cNvPr id="669" name="直線コネクタ 668"/>
        <xdr:cNvCxnSpPr/>
      </xdr:nvCxnSpPr>
      <xdr:spPr>
        <a:xfrm flipV="1">
          <a:off x="15481300" y="16975962"/>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0" name="積立金平均値テキスト"/>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4699</xdr:rowOff>
    </xdr:from>
    <xdr:to>
      <xdr:col>81</xdr:col>
      <xdr:colOff>50800</xdr:colOff>
      <xdr:row>99</xdr:row>
      <xdr:rowOff>6198</xdr:rowOff>
    </xdr:to>
    <xdr:cxnSp macro="">
      <xdr:nvCxnSpPr>
        <xdr:cNvPr id="672" name="直線コネクタ 671"/>
        <xdr:cNvCxnSpPr/>
      </xdr:nvCxnSpPr>
      <xdr:spPr>
        <a:xfrm flipV="1">
          <a:off x="14592300" y="16978249"/>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4" name="テキスト ボックス 673"/>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5651</xdr:rowOff>
    </xdr:from>
    <xdr:to>
      <xdr:col>76</xdr:col>
      <xdr:colOff>114300</xdr:colOff>
      <xdr:row>99</xdr:row>
      <xdr:rowOff>6198</xdr:rowOff>
    </xdr:to>
    <xdr:cxnSp macro="">
      <xdr:nvCxnSpPr>
        <xdr:cNvPr id="675" name="直線コネクタ 674"/>
        <xdr:cNvCxnSpPr/>
      </xdr:nvCxnSpPr>
      <xdr:spPr>
        <a:xfrm>
          <a:off x="13703300" y="16979201"/>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7" name="テキスト ボックス 676"/>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158229</xdr:rowOff>
    </xdr:from>
    <xdr:to>
      <xdr:col>71</xdr:col>
      <xdr:colOff>177800</xdr:colOff>
      <xdr:row>99</xdr:row>
      <xdr:rowOff>5651</xdr:rowOff>
    </xdr:to>
    <xdr:cxnSp macro="">
      <xdr:nvCxnSpPr>
        <xdr:cNvPr id="678" name="直線コネクタ 677"/>
        <xdr:cNvCxnSpPr/>
      </xdr:nvCxnSpPr>
      <xdr:spPr>
        <a:xfrm>
          <a:off x="12814300" y="16960329"/>
          <a:ext cx="889000" cy="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0" name="テキスト ボックス 679"/>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2" name="テキスト ボックス 681"/>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123062</xdr:rowOff>
    </xdr:from>
    <xdr:to>
      <xdr:col>85</xdr:col>
      <xdr:colOff>177800</xdr:colOff>
      <xdr:row>99</xdr:row>
      <xdr:rowOff>53212</xdr:rowOff>
    </xdr:to>
    <xdr:sp macro="" textlink="">
      <xdr:nvSpPr>
        <xdr:cNvPr id="688" name="楕円 687"/>
        <xdr:cNvSpPr/>
      </xdr:nvSpPr>
      <xdr:spPr>
        <a:xfrm>
          <a:off x="16268700" y="1692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37989</xdr:rowOff>
    </xdr:from>
    <xdr:ext cx="469744" cy="259045"/>
    <xdr:sp macro="" textlink="">
      <xdr:nvSpPr>
        <xdr:cNvPr id="689" name="積立金該当値テキスト"/>
        <xdr:cNvSpPr txBox="1"/>
      </xdr:nvSpPr>
      <xdr:spPr>
        <a:xfrm>
          <a:off x="16370300" y="1684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125349</xdr:rowOff>
    </xdr:from>
    <xdr:to>
      <xdr:col>81</xdr:col>
      <xdr:colOff>101600</xdr:colOff>
      <xdr:row>99</xdr:row>
      <xdr:rowOff>55499</xdr:rowOff>
    </xdr:to>
    <xdr:sp macro="" textlink="">
      <xdr:nvSpPr>
        <xdr:cNvPr id="690" name="楕円 689"/>
        <xdr:cNvSpPr/>
      </xdr:nvSpPr>
      <xdr:spPr>
        <a:xfrm>
          <a:off x="15430500" y="169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46626</xdr:rowOff>
    </xdr:from>
    <xdr:ext cx="469744" cy="259045"/>
    <xdr:sp macro="" textlink="">
      <xdr:nvSpPr>
        <xdr:cNvPr id="691" name="テキスト ボックス 690"/>
        <xdr:cNvSpPr txBox="1"/>
      </xdr:nvSpPr>
      <xdr:spPr>
        <a:xfrm>
          <a:off x="15246428" y="1702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126848</xdr:rowOff>
    </xdr:from>
    <xdr:to>
      <xdr:col>76</xdr:col>
      <xdr:colOff>165100</xdr:colOff>
      <xdr:row>99</xdr:row>
      <xdr:rowOff>56998</xdr:rowOff>
    </xdr:to>
    <xdr:sp macro="" textlink="">
      <xdr:nvSpPr>
        <xdr:cNvPr id="692" name="楕円 691"/>
        <xdr:cNvSpPr/>
      </xdr:nvSpPr>
      <xdr:spPr>
        <a:xfrm>
          <a:off x="14541500" y="1692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48125</xdr:rowOff>
    </xdr:from>
    <xdr:ext cx="469744" cy="259045"/>
    <xdr:sp macro="" textlink="">
      <xdr:nvSpPr>
        <xdr:cNvPr id="693" name="テキスト ボックス 692"/>
        <xdr:cNvSpPr txBox="1"/>
      </xdr:nvSpPr>
      <xdr:spPr>
        <a:xfrm>
          <a:off x="14357428" y="1702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126301</xdr:rowOff>
    </xdr:from>
    <xdr:to>
      <xdr:col>72</xdr:col>
      <xdr:colOff>38100</xdr:colOff>
      <xdr:row>99</xdr:row>
      <xdr:rowOff>56451</xdr:rowOff>
    </xdr:to>
    <xdr:sp macro="" textlink="">
      <xdr:nvSpPr>
        <xdr:cNvPr id="694" name="楕円 693"/>
        <xdr:cNvSpPr/>
      </xdr:nvSpPr>
      <xdr:spPr>
        <a:xfrm>
          <a:off x="13652500" y="1692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47578</xdr:rowOff>
    </xdr:from>
    <xdr:ext cx="469744" cy="259045"/>
    <xdr:sp macro="" textlink="">
      <xdr:nvSpPr>
        <xdr:cNvPr id="695" name="テキスト ボックス 694"/>
        <xdr:cNvSpPr txBox="1"/>
      </xdr:nvSpPr>
      <xdr:spPr>
        <a:xfrm>
          <a:off x="13468428" y="1702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107429</xdr:rowOff>
    </xdr:from>
    <xdr:to>
      <xdr:col>67</xdr:col>
      <xdr:colOff>101600</xdr:colOff>
      <xdr:row>99</xdr:row>
      <xdr:rowOff>37579</xdr:rowOff>
    </xdr:to>
    <xdr:sp macro="" textlink="">
      <xdr:nvSpPr>
        <xdr:cNvPr id="696" name="楕円 695"/>
        <xdr:cNvSpPr/>
      </xdr:nvSpPr>
      <xdr:spPr>
        <a:xfrm>
          <a:off x="12763500" y="1690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28706</xdr:rowOff>
    </xdr:from>
    <xdr:ext cx="469744" cy="259045"/>
    <xdr:sp macro="" textlink="">
      <xdr:nvSpPr>
        <xdr:cNvPr id="697" name="テキスト ボックス 696"/>
        <xdr:cNvSpPr txBox="1"/>
      </xdr:nvSpPr>
      <xdr:spPr>
        <a:xfrm>
          <a:off x="12579428" y="1700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5"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9" name="テキスト ボックス 728"/>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5" name="テキスト ボックス 734"/>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7" name="テキスト ボックス 736"/>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39459</xdr:rowOff>
    </xdr:from>
    <xdr:to>
      <xdr:col>116</xdr:col>
      <xdr:colOff>63500</xdr:colOff>
      <xdr:row>59</xdr:row>
      <xdr:rowOff>41593</xdr:rowOff>
    </xdr:to>
    <xdr:cxnSp macro="">
      <xdr:nvCxnSpPr>
        <xdr:cNvPr id="781" name="直線コネクタ 780"/>
        <xdr:cNvCxnSpPr/>
      </xdr:nvCxnSpPr>
      <xdr:spPr>
        <a:xfrm flipV="1">
          <a:off x="21323300" y="10155009"/>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2" name="貸付金平均値テキスト"/>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41593</xdr:rowOff>
    </xdr:from>
    <xdr:to>
      <xdr:col>111</xdr:col>
      <xdr:colOff>177800</xdr:colOff>
      <xdr:row>59</xdr:row>
      <xdr:rowOff>43612</xdr:rowOff>
    </xdr:to>
    <xdr:cxnSp macro="">
      <xdr:nvCxnSpPr>
        <xdr:cNvPr id="784" name="直線コネクタ 783"/>
        <xdr:cNvCxnSpPr/>
      </xdr:nvCxnSpPr>
      <xdr:spPr>
        <a:xfrm flipV="1">
          <a:off x="20434300" y="10157143"/>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6" name="テキスト ボックス 785"/>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43535</xdr:rowOff>
    </xdr:from>
    <xdr:to>
      <xdr:col>107</xdr:col>
      <xdr:colOff>50800</xdr:colOff>
      <xdr:row>59</xdr:row>
      <xdr:rowOff>43612</xdr:rowOff>
    </xdr:to>
    <xdr:cxnSp macro="">
      <xdr:nvCxnSpPr>
        <xdr:cNvPr id="787" name="直線コネクタ 786"/>
        <xdr:cNvCxnSpPr/>
      </xdr:nvCxnSpPr>
      <xdr:spPr>
        <a:xfrm>
          <a:off x="19545300" y="10159085"/>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89" name="テキスト ボックス 788"/>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43383</xdr:rowOff>
    </xdr:from>
    <xdr:to>
      <xdr:col>102</xdr:col>
      <xdr:colOff>114300</xdr:colOff>
      <xdr:row>59</xdr:row>
      <xdr:rowOff>43535</xdr:rowOff>
    </xdr:to>
    <xdr:cxnSp macro="">
      <xdr:nvCxnSpPr>
        <xdr:cNvPr id="790" name="直線コネクタ 789"/>
        <xdr:cNvCxnSpPr/>
      </xdr:nvCxnSpPr>
      <xdr:spPr>
        <a:xfrm>
          <a:off x="18656300" y="1015893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2" name="テキスト ボックス 791"/>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4" name="テキスト ボックス 793"/>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160109</xdr:rowOff>
    </xdr:from>
    <xdr:to>
      <xdr:col>116</xdr:col>
      <xdr:colOff>114300</xdr:colOff>
      <xdr:row>59</xdr:row>
      <xdr:rowOff>90259</xdr:rowOff>
    </xdr:to>
    <xdr:sp macro="" textlink="">
      <xdr:nvSpPr>
        <xdr:cNvPr id="800" name="楕円 799"/>
        <xdr:cNvSpPr/>
      </xdr:nvSpPr>
      <xdr:spPr>
        <a:xfrm>
          <a:off x="22110700" y="1010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75036</xdr:rowOff>
    </xdr:from>
    <xdr:ext cx="378565" cy="259045"/>
    <xdr:sp macro="" textlink="">
      <xdr:nvSpPr>
        <xdr:cNvPr id="801" name="貸付金該当値テキスト"/>
        <xdr:cNvSpPr txBox="1"/>
      </xdr:nvSpPr>
      <xdr:spPr>
        <a:xfrm>
          <a:off x="22212300" y="1001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162243</xdr:rowOff>
    </xdr:from>
    <xdr:to>
      <xdr:col>112</xdr:col>
      <xdr:colOff>38100</xdr:colOff>
      <xdr:row>59</xdr:row>
      <xdr:rowOff>92393</xdr:rowOff>
    </xdr:to>
    <xdr:sp macro="" textlink="">
      <xdr:nvSpPr>
        <xdr:cNvPr id="802" name="楕円 801"/>
        <xdr:cNvSpPr/>
      </xdr:nvSpPr>
      <xdr:spPr>
        <a:xfrm>
          <a:off x="21272500" y="101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83520</xdr:rowOff>
    </xdr:from>
    <xdr:ext cx="313932" cy="259045"/>
    <xdr:sp macro="" textlink="">
      <xdr:nvSpPr>
        <xdr:cNvPr id="803" name="テキスト ボックス 802"/>
        <xdr:cNvSpPr txBox="1"/>
      </xdr:nvSpPr>
      <xdr:spPr>
        <a:xfrm>
          <a:off x="21166333" y="10199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164262</xdr:rowOff>
    </xdr:from>
    <xdr:to>
      <xdr:col>107</xdr:col>
      <xdr:colOff>101600</xdr:colOff>
      <xdr:row>59</xdr:row>
      <xdr:rowOff>94412</xdr:rowOff>
    </xdr:to>
    <xdr:sp macro="" textlink="">
      <xdr:nvSpPr>
        <xdr:cNvPr id="804" name="楕円 803"/>
        <xdr:cNvSpPr/>
      </xdr:nvSpPr>
      <xdr:spPr>
        <a:xfrm>
          <a:off x="20383500" y="101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85539</xdr:rowOff>
    </xdr:from>
    <xdr:ext cx="313932" cy="259045"/>
    <xdr:sp macro="" textlink="">
      <xdr:nvSpPr>
        <xdr:cNvPr id="805" name="テキスト ボックス 804"/>
        <xdr:cNvSpPr txBox="1"/>
      </xdr:nvSpPr>
      <xdr:spPr>
        <a:xfrm>
          <a:off x="20277333" y="10201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164185</xdr:rowOff>
    </xdr:from>
    <xdr:to>
      <xdr:col>102</xdr:col>
      <xdr:colOff>165100</xdr:colOff>
      <xdr:row>59</xdr:row>
      <xdr:rowOff>94335</xdr:rowOff>
    </xdr:to>
    <xdr:sp macro="" textlink="">
      <xdr:nvSpPr>
        <xdr:cNvPr id="806" name="楕円 805"/>
        <xdr:cNvSpPr/>
      </xdr:nvSpPr>
      <xdr:spPr>
        <a:xfrm>
          <a:off x="19494500" y="101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85462</xdr:rowOff>
    </xdr:from>
    <xdr:ext cx="313932" cy="259045"/>
    <xdr:sp macro="" textlink="">
      <xdr:nvSpPr>
        <xdr:cNvPr id="807" name="テキスト ボックス 806"/>
        <xdr:cNvSpPr txBox="1"/>
      </xdr:nvSpPr>
      <xdr:spPr>
        <a:xfrm>
          <a:off x="19388333" y="1020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164033</xdr:rowOff>
    </xdr:from>
    <xdr:to>
      <xdr:col>98</xdr:col>
      <xdr:colOff>38100</xdr:colOff>
      <xdr:row>59</xdr:row>
      <xdr:rowOff>94183</xdr:rowOff>
    </xdr:to>
    <xdr:sp macro="" textlink="">
      <xdr:nvSpPr>
        <xdr:cNvPr id="808" name="楕円 807"/>
        <xdr:cNvSpPr/>
      </xdr:nvSpPr>
      <xdr:spPr>
        <a:xfrm>
          <a:off x="18605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85310</xdr:rowOff>
    </xdr:from>
    <xdr:ext cx="313932" cy="259045"/>
    <xdr:sp macro="" textlink="">
      <xdr:nvSpPr>
        <xdr:cNvPr id="809" name="テキスト ボックス 808"/>
        <xdr:cNvSpPr txBox="1"/>
      </xdr:nvSpPr>
      <xdr:spPr>
        <a:xfrm>
          <a:off x="18499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136957</xdr:rowOff>
    </xdr:from>
    <xdr:to>
      <xdr:col>116</xdr:col>
      <xdr:colOff>63500</xdr:colOff>
      <xdr:row>76</xdr:row>
      <xdr:rowOff>98585</xdr:rowOff>
    </xdr:to>
    <xdr:cxnSp macro="">
      <xdr:nvCxnSpPr>
        <xdr:cNvPr id="840" name="直線コネクタ 839"/>
        <xdr:cNvCxnSpPr/>
      </xdr:nvCxnSpPr>
      <xdr:spPr>
        <a:xfrm>
          <a:off x="21323300" y="12824257"/>
          <a:ext cx="838200" cy="30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1" name="繰出金平均値テキスト"/>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97486</xdr:rowOff>
    </xdr:from>
    <xdr:to>
      <xdr:col>111</xdr:col>
      <xdr:colOff>177800</xdr:colOff>
      <xdr:row>74</xdr:row>
      <xdr:rowOff>136957</xdr:rowOff>
    </xdr:to>
    <xdr:cxnSp macro="">
      <xdr:nvCxnSpPr>
        <xdr:cNvPr id="843" name="直線コネクタ 842"/>
        <xdr:cNvCxnSpPr/>
      </xdr:nvCxnSpPr>
      <xdr:spPr>
        <a:xfrm>
          <a:off x="20434300" y="12784786"/>
          <a:ext cx="889000" cy="3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5" name="テキスト ボックス 844"/>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94317</xdr:rowOff>
    </xdr:from>
    <xdr:to>
      <xdr:col>107</xdr:col>
      <xdr:colOff>50800</xdr:colOff>
      <xdr:row>74</xdr:row>
      <xdr:rowOff>97486</xdr:rowOff>
    </xdr:to>
    <xdr:cxnSp macro="">
      <xdr:nvCxnSpPr>
        <xdr:cNvPr id="846" name="直線コネクタ 845"/>
        <xdr:cNvCxnSpPr/>
      </xdr:nvCxnSpPr>
      <xdr:spPr>
        <a:xfrm>
          <a:off x="19545300" y="12781617"/>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18439</xdr:rowOff>
    </xdr:from>
    <xdr:ext cx="534377" cy="259045"/>
    <xdr:sp macro="" textlink="">
      <xdr:nvSpPr>
        <xdr:cNvPr id="848" name="テキスト ボックス 847"/>
        <xdr:cNvSpPr txBox="1"/>
      </xdr:nvSpPr>
      <xdr:spPr>
        <a:xfrm>
          <a:off x="20167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94317</xdr:rowOff>
    </xdr:from>
    <xdr:to>
      <xdr:col>102</xdr:col>
      <xdr:colOff>114300</xdr:colOff>
      <xdr:row>74</xdr:row>
      <xdr:rowOff>131209</xdr:rowOff>
    </xdr:to>
    <xdr:cxnSp macro="">
      <xdr:nvCxnSpPr>
        <xdr:cNvPr id="849" name="直線コネクタ 848"/>
        <xdr:cNvCxnSpPr/>
      </xdr:nvCxnSpPr>
      <xdr:spPr>
        <a:xfrm flipV="1">
          <a:off x="18656300" y="12781617"/>
          <a:ext cx="889000" cy="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11777</xdr:rowOff>
    </xdr:from>
    <xdr:ext cx="534377" cy="259045"/>
    <xdr:sp macro="" textlink="">
      <xdr:nvSpPr>
        <xdr:cNvPr id="851" name="テキスト ボックス 850"/>
        <xdr:cNvSpPr txBox="1"/>
      </xdr:nvSpPr>
      <xdr:spPr>
        <a:xfrm>
          <a:off x="19278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23882</xdr:rowOff>
    </xdr:from>
    <xdr:ext cx="534377" cy="259045"/>
    <xdr:sp macro="" textlink="">
      <xdr:nvSpPr>
        <xdr:cNvPr id="853" name="テキスト ボックス 852"/>
        <xdr:cNvSpPr txBox="1"/>
      </xdr:nvSpPr>
      <xdr:spPr>
        <a:xfrm>
          <a:off x="18389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47785</xdr:rowOff>
    </xdr:from>
    <xdr:to>
      <xdr:col>116</xdr:col>
      <xdr:colOff>114300</xdr:colOff>
      <xdr:row>76</xdr:row>
      <xdr:rowOff>149385</xdr:rowOff>
    </xdr:to>
    <xdr:sp macro="" textlink="">
      <xdr:nvSpPr>
        <xdr:cNvPr id="859" name="楕円 858"/>
        <xdr:cNvSpPr/>
      </xdr:nvSpPr>
      <xdr:spPr>
        <a:xfrm>
          <a:off x="22110700" y="130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26212</xdr:rowOff>
    </xdr:from>
    <xdr:ext cx="534377" cy="259045"/>
    <xdr:sp macro="" textlink="">
      <xdr:nvSpPr>
        <xdr:cNvPr id="860" name="繰出金該当値テキスト"/>
        <xdr:cNvSpPr txBox="1"/>
      </xdr:nvSpPr>
      <xdr:spPr>
        <a:xfrm>
          <a:off x="22212300" y="1305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86157</xdr:rowOff>
    </xdr:from>
    <xdr:to>
      <xdr:col>112</xdr:col>
      <xdr:colOff>38100</xdr:colOff>
      <xdr:row>75</xdr:row>
      <xdr:rowOff>16307</xdr:rowOff>
    </xdr:to>
    <xdr:sp macro="" textlink="">
      <xdr:nvSpPr>
        <xdr:cNvPr id="861" name="楕円 860"/>
        <xdr:cNvSpPr/>
      </xdr:nvSpPr>
      <xdr:spPr>
        <a:xfrm>
          <a:off x="21272500" y="127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32834</xdr:rowOff>
    </xdr:from>
    <xdr:ext cx="534377" cy="259045"/>
    <xdr:sp macro="" textlink="">
      <xdr:nvSpPr>
        <xdr:cNvPr id="862" name="テキスト ボックス 861"/>
        <xdr:cNvSpPr txBox="1"/>
      </xdr:nvSpPr>
      <xdr:spPr>
        <a:xfrm>
          <a:off x="21056111" y="1254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46686</xdr:rowOff>
    </xdr:from>
    <xdr:to>
      <xdr:col>107</xdr:col>
      <xdr:colOff>101600</xdr:colOff>
      <xdr:row>74</xdr:row>
      <xdr:rowOff>148286</xdr:rowOff>
    </xdr:to>
    <xdr:sp macro="" textlink="">
      <xdr:nvSpPr>
        <xdr:cNvPr id="863" name="楕円 862"/>
        <xdr:cNvSpPr/>
      </xdr:nvSpPr>
      <xdr:spPr>
        <a:xfrm>
          <a:off x="20383500" y="127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164813</xdr:rowOff>
    </xdr:from>
    <xdr:ext cx="534377" cy="259045"/>
    <xdr:sp macro="" textlink="">
      <xdr:nvSpPr>
        <xdr:cNvPr id="864" name="テキスト ボックス 863"/>
        <xdr:cNvSpPr txBox="1"/>
      </xdr:nvSpPr>
      <xdr:spPr>
        <a:xfrm>
          <a:off x="20167111" y="125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43517</xdr:rowOff>
    </xdr:from>
    <xdr:to>
      <xdr:col>102</xdr:col>
      <xdr:colOff>165100</xdr:colOff>
      <xdr:row>74</xdr:row>
      <xdr:rowOff>145117</xdr:rowOff>
    </xdr:to>
    <xdr:sp macro="" textlink="">
      <xdr:nvSpPr>
        <xdr:cNvPr id="865" name="楕円 864"/>
        <xdr:cNvSpPr/>
      </xdr:nvSpPr>
      <xdr:spPr>
        <a:xfrm>
          <a:off x="19494500" y="1273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161644</xdr:rowOff>
    </xdr:from>
    <xdr:ext cx="534377" cy="259045"/>
    <xdr:sp macro="" textlink="">
      <xdr:nvSpPr>
        <xdr:cNvPr id="866" name="テキスト ボックス 865"/>
        <xdr:cNvSpPr txBox="1"/>
      </xdr:nvSpPr>
      <xdr:spPr>
        <a:xfrm>
          <a:off x="19278111" y="1250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80409</xdr:rowOff>
    </xdr:from>
    <xdr:to>
      <xdr:col>98</xdr:col>
      <xdr:colOff>38100</xdr:colOff>
      <xdr:row>75</xdr:row>
      <xdr:rowOff>10559</xdr:rowOff>
    </xdr:to>
    <xdr:sp macro="" textlink="">
      <xdr:nvSpPr>
        <xdr:cNvPr id="867" name="楕円 866"/>
        <xdr:cNvSpPr/>
      </xdr:nvSpPr>
      <xdr:spPr>
        <a:xfrm>
          <a:off x="18605500" y="1276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27086</xdr:rowOff>
    </xdr:from>
    <xdr:ext cx="534377" cy="259045"/>
    <xdr:sp macro="" textlink="">
      <xdr:nvSpPr>
        <xdr:cNvPr id="868" name="テキスト ボックス 867"/>
        <xdr:cNvSpPr txBox="1"/>
      </xdr:nvSpPr>
      <xdr:spPr>
        <a:xfrm>
          <a:off x="18389111" y="1254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となったが、その要因としては、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会計年度任用職員制度の施行による増や、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名の退職者に係る退職手当特別負担金の増など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前年度と比べると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1,587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百万円の増額となった。主な要因として、特別定額給付金をはじめとした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新型コロナウイルス感染症に係る助成事業等、下水道事業の法的化による繰出金の性質変更（繰出金→補助費）、少人数学級実施に係る県への協力金等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公共施設等の長寿命化を目的とする普通建設事業はピークを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過ぎたことにより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傾向にあるが、その反面、施設の維持を目的とする維持補修費は増加した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今後も同様の推移となることが想定される。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10,774
10,725
139.44
9,018,161
8,594,046
410,303
5,108,931
5,838,573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123698</xdr:rowOff>
    </xdr:from>
    <xdr:to>
      <xdr:col>24</xdr:col>
      <xdr:colOff>63500</xdr:colOff>
      <xdr:row>33</xdr:row>
      <xdr:rowOff>139929</xdr:rowOff>
    </xdr:to>
    <xdr:cxnSp macro="">
      <xdr:nvCxnSpPr>
        <xdr:cNvPr id="59" name="直線コネクタ 58"/>
        <xdr:cNvCxnSpPr/>
      </xdr:nvCxnSpPr>
      <xdr:spPr>
        <a:xfrm flipV="1">
          <a:off x="3797300" y="5781548"/>
          <a:ext cx="8382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67463</xdr:rowOff>
    </xdr:from>
    <xdr:to>
      <xdr:col>19</xdr:col>
      <xdr:colOff>177800</xdr:colOff>
      <xdr:row>33</xdr:row>
      <xdr:rowOff>139929</xdr:rowOff>
    </xdr:to>
    <xdr:cxnSp macro="">
      <xdr:nvCxnSpPr>
        <xdr:cNvPr id="62" name="直線コネクタ 61"/>
        <xdr:cNvCxnSpPr/>
      </xdr:nvCxnSpPr>
      <xdr:spPr>
        <a:xfrm>
          <a:off x="2908300" y="5725313"/>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149394</xdr:rowOff>
    </xdr:from>
    <xdr:ext cx="469744" cy="259045"/>
    <xdr:sp macro="" textlink="">
      <xdr:nvSpPr>
        <xdr:cNvPr id="64" name="テキスト ボックス 63"/>
        <xdr:cNvSpPr txBox="1"/>
      </xdr:nvSpPr>
      <xdr:spPr>
        <a:xfrm>
          <a:off x="3562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21285</xdr:rowOff>
    </xdr:from>
    <xdr:to>
      <xdr:col>15</xdr:col>
      <xdr:colOff>50800</xdr:colOff>
      <xdr:row>33</xdr:row>
      <xdr:rowOff>67463</xdr:rowOff>
    </xdr:to>
    <xdr:cxnSp macro="">
      <xdr:nvCxnSpPr>
        <xdr:cNvPr id="65" name="直線コネクタ 64"/>
        <xdr:cNvCxnSpPr/>
      </xdr:nvCxnSpPr>
      <xdr:spPr>
        <a:xfrm>
          <a:off x="2019300" y="5679135"/>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21285</xdr:rowOff>
    </xdr:from>
    <xdr:to>
      <xdr:col>10</xdr:col>
      <xdr:colOff>114300</xdr:colOff>
      <xdr:row>33</xdr:row>
      <xdr:rowOff>68377</xdr:rowOff>
    </xdr:to>
    <xdr:cxnSp macro="">
      <xdr:nvCxnSpPr>
        <xdr:cNvPr id="68" name="直線コネクタ 67"/>
        <xdr:cNvCxnSpPr/>
      </xdr:nvCxnSpPr>
      <xdr:spPr>
        <a:xfrm flipV="1">
          <a:off x="1130300" y="5679135"/>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72898</xdr:rowOff>
    </xdr:from>
    <xdr:to>
      <xdr:col>24</xdr:col>
      <xdr:colOff>114300</xdr:colOff>
      <xdr:row>34</xdr:row>
      <xdr:rowOff>3048</xdr:rowOff>
    </xdr:to>
    <xdr:sp macro="" textlink="">
      <xdr:nvSpPr>
        <xdr:cNvPr id="78" name="楕円 77"/>
        <xdr:cNvSpPr/>
      </xdr:nvSpPr>
      <xdr:spPr>
        <a:xfrm>
          <a:off x="4584700" y="57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95775</xdr:rowOff>
    </xdr:from>
    <xdr:ext cx="469744" cy="259045"/>
    <xdr:sp macro="" textlink="">
      <xdr:nvSpPr>
        <xdr:cNvPr id="79" name="議会費該当値テキスト"/>
        <xdr:cNvSpPr txBox="1"/>
      </xdr:nvSpPr>
      <xdr:spPr>
        <a:xfrm>
          <a:off x="4686300" y="558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89129</xdr:rowOff>
    </xdr:from>
    <xdr:to>
      <xdr:col>20</xdr:col>
      <xdr:colOff>38100</xdr:colOff>
      <xdr:row>34</xdr:row>
      <xdr:rowOff>19279</xdr:rowOff>
    </xdr:to>
    <xdr:sp macro="" textlink="">
      <xdr:nvSpPr>
        <xdr:cNvPr id="80" name="楕円 79"/>
        <xdr:cNvSpPr/>
      </xdr:nvSpPr>
      <xdr:spPr>
        <a:xfrm>
          <a:off x="3746500" y="57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35806</xdr:rowOff>
    </xdr:from>
    <xdr:ext cx="469744" cy="259045"/>
    <xdr:sp macro="" textlink="">
      <xdr:nvSpPr>
        <xdr:cNvPr id="81" name="テキスト ボックス 80"/>
        <xdr:cNvSpPr txBox="1"/>
      </xdr:nvSpPr>
      <xdr:spPr>
        <a:xfrm>
          <a:off x="3562428" y="552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16663</xdr:rowOff>
    </xdr:from>
    <xdr:to>
      <xdr:col>15</xdr:col>
      <xdr:colOff>101600</xdr:colOff>
      <xdr:row>33</xdr:row>
      <xdr:rowOff>118263</xdr:rowOff>
    </xdr:to>
    <xdr:sp macro="" textlink="">
      <xdr:nvSpPr>
        <xdr:cNvPr id="82" name="楕円 81"/>
        <xdr:cNvSpPr/>
      </xdr:nvSpPr>
      <xdr:spPr>
        <a:xfrm>
          <a:off x="2857500" y="567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134790</xdr:rowOff>
    </xdr:from>
    <xdr:ext cx="469744" cy="259045"/>
    <xdr:sp macro="" textlink="">
      <xdr:nvSpPr>
        <xdr:cNvPr id="83" name="テキスト ボックス 82"/>
        <xdr:cNvSpPr txBox="1"/>
      </xdr:nvSpPr>
      <xdr:spPr>
        <a:xfrm>
          <a:off x="2673428" y="544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141935</xdr:rowOff>
    </xdr:from>
    <xdr:to>
      <xdr:col>10</xdr:col>
      <xdr:colOff>165100</xdr:colOff>
      <xdr:row>33</xdr:row>
      <xdr:rowOff>72085</xdr:rowOff>
    </xdr:to>
    <xdr:sp macro="" textlink="">
      <xdr:nvSpPr>
        <xdr:cNvPr id="84" name="楕円 83"/>
        <xdr:cNvSpPr/>
      </xdr:nvSpPr>
      <xdr:spPr>
        <a:xfrm>
          <a:off x="1968500" y="56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88612</xdr:rowOff>
    </xdr:from>
    <xdr:ext cx="469744" cy="259045"/>
    <xdr:sp macro="" textlink="">
      <xdr:nvSpPr>
        <xdr:cNvPr id="85" name="テキスト ボックス 84"/>
        <xdr:cNvSpPr txBox="1"/>
      </xdr:nvSpPr>
      <xdr:spPr>
        <a:xfrm>
          <a:off x="1784428" y="540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17577</xdr:rowOff>
    </xdr:from>
    <xdr:to>
      <xdr:col>6</xdr:col>
      <xdr:colOff>38100</xdr:colOff>
      <xdr:row>33</xdr:row>
      <xdr:rowOff>119177</xdr:rowOff>
    </xdr:to>
    <xdr:sp macro="" textlink="">
      <xdr:nvSpPr>
        <xdr:cNvPr id="86" name="楕円 85"/>
        <xdr:cNvSpPr/>
      </xdr:nvSpPr>
      <xdr:spPr>
        <a:xfrm>
          <a:off x="1079500" y="567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135704</xdr:rowOff>
    </xdr:from>
    <xdr:ext cx="469744" cy="259045"/>
    <xdr:sp macro="" textlink="">
      <xdr:nvSpPr>
        <xdr:cNvPr id="87" name="テキスト ボックス 86"/>
        <xdr:cNvSpPr txBox="1"/>
      </xdr:nvSpPr>
      <xdr:spPr>
        <a:xfrm>
          <a:off x="895428" y="545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105622</xdr:rowOff>
    </xdr:from>
    <xdr:to>
      <xdr:col>24</xdr:col>
      <xdr:colOff>63500</xdr:colOff>
      <xdr:row>58</xdr:row>
      <xdr:rowOff>158814</xdr:rowOff>
    </xdr:to>
    <xdr:cxnSp macro="">
      <xdr:nvCxnSpPr>
        <xdr:cNvPr id="119" name="直線コネクタ 118"/>
        <xdr:cNvCxnSpPr/>
      </xdr:nvCxnSpPr>
      <xdr:spPr>
        <a:xfrm flipV="1">
          <a:off x="3797300" y="9878272"/>
          <a:ext cx="838200" cy="22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161948</xdr:rowOff>
    </xdr:from>
    <xdr:ext cx="599010" cy="259045"/>
    <xdr:sp macro="" textlink="">
      <xdr:nvSpPr>
        <xdr:cNvPr id="120" name="総務費平均値テキスト"/>
        <xdr:cNvSpPr txBox="1"/>
      </xdr:nvSpPr>
      <xdr:spPr>
        <a:xfrm>
          <a:off x="4686300" y="9591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124302</xdr:rowOff>
    </xdr:from>
    <xdr:to>
      <xdr:col>19</xdr:col>
      <xdr:colOff>177800</xdr:colOff>
      <xdr:row>58</xdr:row>
      <xdr:rowOff>158814</xdr:rowOff>
    </xdr:to>
    <xdr:cxnSp macro="">
      <xdr:nvCxnSpPr>
        <xdr:cNvPr id="122" name="直線コネクタ 121"/>
        <xdr:cNvCxnSpPr/>
      </xdr:nvCxnSpPr>
      <xdr:spPr>
        <a:xfrm>
          <a:off x="2908300" y="10068402"/>
          <a:ext cx="889000" cy="3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64519</xdr:rowOff>
    </xdr:from>
    <xdr:ext cx="599010" cy="259045"/>
    <xdr:sp macro="" textlink="">
      <xdr:nvSpPr>
        <xdr:cNvPr id="124" name="テキスト ボックス 123"/>
        <xdr:cNvSpPr txBox="1"/>
      </xdr:nvSpPr>
      <xdr:spPr>
        <a:xfrm>
          <a:off x="3497795" y="1018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124302</xdr:rowOff>
    </xdr:from>
    <xdr:to>
      <xdr:col>15</xdr:col>
      <xdr:colOff>50800</xdr:colOff>
      <xdr:row>59</xdr:row>
      <xdr:rowOff>138574</xdr:rowOff>
    </xdr:to>
    <xdr:cxnSp macro="">
      <xdr:nvCxnSpPr>
        <xdr:cNvPr id="125" name="直線コネクタ 124"/>
        <xdr:cNvCxnSpPr/>
      </xdr:nvCxnSpPr>
      <xdr:spPr>
        <a:xfrm flipV="1">
          <a:off x="2019300" y="10068402"/>
          <a:ext cx="889000" cy="18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97032</xdr:rowOff>
    </xdr:from>
    <xdr:ext cx="599010" cy="259045"/>
    <xdr:sp macro="" textlink="">
      <xdr:nvSpPr>
        <xdr:cNvPr id="127" name="テキスト ボックス 126"/>
        <xdr:cNvSpPr txBox="1"/>
      </xdr:nvSpPr>
      <xdr:spPr>
        <a:xfrm>
          <a:off x="2608795" y="10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111866</xdr:rowOff>
    </xdr:from>
    <xdr:to>
      <xdr:col>10</xdr:col>
      <xdr:colOff>114300</xdr:colOff>
      <xdr:row>59</xdr:row>
      <xdr:rowOff>138574</xdr:rowOff>
    </xdr:to>
    <xdr:cxnSp macro="">
      <xdr:nvCxnSpPr>
        <xdr:cNvPr id="128" name="直線コネクタ 127"/>
        <xdr:cNvCxnSpPr/>
      </xdr:nvCxnSpPr>
      <xdr:spPr>
        <a:xfrm>
          <a:off x="1130300" y="10227416"/>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143646</xdr:rowOff>
    </xdr:from>
    <xdr:ext cx="599010" cy="259045"/>
    <xdr:sp macro="" textlink="">
      <xdr:nvSpPr>
        <xdr:cNvPr id="130" name="テキスト ボックス 129"/>
        <xdr:cNvSpPr txBox="1"/>
      </xdr:nvSpPr>
      <xdr:spPr>
        <a:xfrm>
          <a:off x="1719795" y="991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4853</xdr:rowOff>
    </xdr:from>
    <xdr:ext cx="534377" cy="259045"/>
    <xdr:sp macro="" textlink="">
      <xdr:nvSpPr>
        <xdr:cNvPr id="132" name="テキスト ボックス 131"/>
        <xdr:cNvSpPr txBox="1"/>
      </xdr:nvSpPr>
      <xdr:spPr>
        <a:xfrm>
          <a:off x="863111" y="99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54822</xdr:rowOff>
    </xdr:from>
    <xdr:to>
      <xdr:col>24</xdr:col>
      <xdr:colOff>114300</xdr:colOff>
      <xdr:row>57</xdr:row>
      <xdr:rowOff>156422</xdr:rowOff>
    </xdr:to>
    <xdr:sp macro="" textlink="">
      <xdr:nvSpPr>
        <xdr:cNvPr id="138" name="楕円 137"/>
        <xdr:cNvSpPr/>
      </xdr:nvSpPr>
      <xdr:spPr>
        <a:xfrm>
          <a:off x="4584700" y="982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33249</xdr:rowOff>
    </xdr:from>
    <xdr:ext cx="599010" cy="259045"/>
    <xdr:sp macro="" textlink="">
      <xdr:nvSpPr>
        <xdr:cNvPr id="139" name="総務費該当値テキスト"/>
        <xdr:cNvSpPr txBox="1"/>
      </xdr:nvSpPr>
      <xdr:spPr>
        <a:xfrm>
          <a:off x="4686300" y="980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108014</xdr:rowOff>
    </xdr:from>
    <xdr:to>
      <xdr:col>20</xdr:col>
      <xdr:colOff>38100</xdr:colOff>
      <xdr:row>59</xdr:row>
      <xdr:rowOff>38164</xdr:rowOff>
    </xdr:to>
    <xdr:sp macro="" textlink="">
      <xdr:nvSpPr>
        <xdr:cNvPr id="140" name="楕円 139"/>
        <xdr:cNvSpPr/>
      </xdr:nvSpPr>
      <xdr:spPr>
        <a:xfrm>
          <a:off x="3746500" y="1005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54691</xdr:rowOff>
    </xdr:from>
    <xdr:ext cx="599010" cy="259045"/>
    <xdr:sp macro="" textlink="">
      <xdr:nvSpPr>
        <xdr:cNvPr id="141" name="テキスト ボックス 140"/>
        <xdr:cNvSpPr txBox="1"/>
      </xdr:nvSpPr>
      <xdr:spPr>
        <a:xfrm>
          <a:off x="3497795" y="982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73502</xdr:rowOff>
    </xdr:from>
    <xdr:to>
      <xdr:col>15</xdr:col>
      <xdr:colOff>101600</xdr:colOff>
      <xdr:row>59</xdr:row>
      <xdr:rowOff>3652</xdr:rowOff>
    </xdr:to>
    <xdr:sp macro="" textlink="">
      <xdr:nvSpPr>
        <xdr:cNvPr id="142" name="楕円 141"/>
        <xdr:cNvSpPr/>
      </xdr:nvSpPr>
      <xdr:spPr>
        <a:xfrm>
          <a:off x="2857500" y="100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20179</xdr:rowOff>
    </xdr:from>
    <xdr:ext cx="599010" cy="259045"/>
    <xdr:sp macro="" textlink="">
      <xdr:nvSpPr>
        <xdr:cNvPr id="143" name="テキスト ボックス 142"/>
        <xdr:cNvSpPr txBox="1"/>
      </xdr:nvSpPr>
      <xdr:spPr>
        <a:xfrm>
          <a:off x="2608795" y="979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87774</xdr:rowOff>
    </xdr:from>
    <xdr:to>
      <xdr:col>10</xdr:col>
      <xdr:colOff>165100</xdr:colOff>
      <xdr:row>60</xdr:row>
      <xdr:rowOff>17924</xdr:rowOff>
    </xdr:to>
    <xdr:sp macro="" textlink="">
      <xdr:nvSpPr>
        <xdr:cNvPr id="144" name="楕円 143"/>
        <xdr:cNvSpPr/>
      </xdr:nvSpPr>
      <xdr:spPr>
        <a:xfrm>
          <a:off x="1968500" y="1020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9051</xdr:rowOff>
    </xdr:from>
    <xdr:ext cx="534377" cy="259045"/>
    <xdr:sp macro="" textlink="">
      <xdr:nvSpPr>
        <xdr:cNvPr id="145" name="テキスト ボックス 144"/>
        <xdr:cNvSpPr txBox="1"/>
      </xdr:nvSpPr>
      <xdr:spPr>
        <a:xfrm>
          <a:off x="1752111" y="102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61066</xdr:rowOff>
    </xdr:from>
    <xdr:to>
      <xdr:col>6</xdr:col>
      <xdr:colOff>38100</xdr:colOff>
      <xdr:row>59</xdr:row>
      <xdr:rowOff>162666</xdr:rowOff>
    </xdr:to>
    <xdr:sp macro="" textlink="">
      <xdr:nvSpPr>
        <xdr:cNvPr id="146" name="楕円 145"/>
        <xdr:cNvSpPr/>
      </xdr:nvSpPr>
      <xdr:spPr>
        <a:xfrm>
          <a:off x="1079500" y="1017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153793</xdr:rowOff>
    </xdr:from>
    <xdr:ext cx="534377" cy="259045"/>
    <xdr:sp macro="" textlink="">
      <xdr:nvSpPr>
        <xdr:cNvPr id="147" name="テキスト ボックス 146"/>
        <xdr:cNvSpPr txBox="1"/>
      </xdr:nvSpPr>
      <xdr:spPr>
        <a:xfrm>
          <a:off x="863111" y="1026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15822</xdr:rowOff>
    </xdr:from>
    <xdr:to>
      <xdr:col>24</xdr:col>
      <xdr:colOff>63500</xdr:colOff>
      <xdr:row>75</xdr:row>
      <xdr:rowOff>21506</xdr:rowOff>
    </xdr:to>
    <xdr:cxnSp macro="">
      <xdr:nvCxnSpPr>
        <xdr:cNvPr id="177" name="直線コネクタ 176"/>
        <xdr:cNvCxnSpPr/>
      </xdr:nvCxnSpPr>
      <xdr:spPr>
        <a:xfrm flipV="1">
          <a:off x="3797300" y="12703122"/>
          <a:ext cx="838200" cy="17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8" name="民生費平均値テキスト"/>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19090</xdr:rowOff>
    </xdr:from>
    <xdr:to>
      <xdr:col>19</xdr:col>
      <xdr:colOff>177800</xdr:colOff>
      <xdr:row>75</xdr:row>
      <xdr:rowOff>21506</xdr:rowOff>
    </xdr:to>
    <xdr:cxnSp macro="">
      <xdr:nvCxnSpPr>
        <xdr:cNvPr id="180" name="直線コネクタ 179"/>
        <xdr:cNvCxnSpPr/>
      </xdr:nvCxnSpPr>
      <xdr:spPr>
        <a:xfrm>
          <a:off x="2908300" y="12706390"/>
          <a:ext cx="889000" cy="17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82" name="テキスト ボックス 181"/>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19090</xdr:rowOff>
    </xdr:from>
    <xdr:to>
      <xdr:col>15</xdr:col>
      <xdr:colOff>50800</xdr:colOff>
      <xdr:row>74</xdr:row>
      <xdr:rowOff>124041</xdr:rowOff>
    </xdr:to>
    <xdr:cxnSp macro="">
      <xdr:nvCxnSpPr>
        <xdr:cNvPr id="183" name="直線コネクタ 182"/>
        <xdr:cNvCxnSpPr/>
      </xdr:nvCxnSpPr>
      <xdr:spPr>
        <a:xfrm flipV="1">
          <a:off x="2019300" y="12706390"/>
          <a:ext cx="889000" cy="10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5" name="テキスト ボックス 184"/>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124041</xdr:rowOff>
    </xdr:from>
    <xdr:to>
      <xdr:col>10</xdr:col>
      <xdr:colOff>114300</xdr:colOff>
      <xdr:row>75</xdr:row>
      <xdr:rowOff>4224</xdr:rowOff>
    </xdr:to>
    <xdr:cxnSp macro="">
      <xdr:nvCxnSpPr>
        <xdr:cNvPr id="186" name="直線コネクタ 185"/>
        <xdr:cNvCxnSpPr/>
      </xdr:nvCxnSpPr>
      <xdr:spPr>
        <a:xfrm flipV="1">
          <a:off x="1130300" y="12811341"/>
          <a:ext cx="889000" cy="5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8" name="テキスト ボックス 187"/>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90" name="テキスト ボックス 189"/>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136472</xdr:rowOff>
    </xdr:from>
    <xdr:to>
      <xdr:col>24</xdr:col>
      <xdr:colOff>114300</xdr:colOff>
      <xdr:row>74</xdr:row>
      <xdr:rowOff>66622</xdr:rowOff>
    </xdr:to>
    <xdr:sp macro="" textlink="">
      <xdr:nvSpPr>
        <xdr:cNvPr id="196" name="楕円 195"/>
        <xdr:cNvSpPr/>
      </xdr:nvSpPr>
      <xdr:spPr>
        <a:xfrm>
          <a:off x="4584700" y="1265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159349</xdr:rowOff>
    </xdr:from>
    <xdr:ext cx="599010" cy="259045"/>
    <xdr:sp macro="" textlink="">
      <xdr:nvSpPr>
        <xdr:cNvPr id="197" name="民生費該当値テキスト"/>
        <xdr:cNvSpPr txBox="1"/>
      </xdr:nvSpPr>
      <xdr:spPr>
        <a:xfrm>
          <a:off x="4686300" y="1250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142156</xdr:rowOff>
    </xdr:from>
    <xdr:to>
      <xdr:col>20</xdr:col>
      <xdr:colOff>38100</xdr:colOff>
      <xdr:row>75</xdr:row>
      <xdr:rowOff>72306</xdr:rowOff>
    </xdr:to>
    <xdr:sp macro="" textlink="">
      <xdr:nvSpPr>
        <xdr:cNvPr id="198" name="楕円 197"/>
        <xdr:cNvSpPr/>
      </xdr:nvSpPr>
      <xdr:spPr>
        <a:xfrm>
          <a:off x="3746500" y="128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88833</xdr:rowOff>
    </xdr:from>
    <xdr:ext cx="599010" cy="259045"/>
    <xdr:sp macro="" textlink="">
      <xdr:nvSpPr>
        <xdr:cNvPr id="199" name="テキスト ボックス 198"/>
        <xdr:cNvSpPr txBox="1"/>
      </xdr:nvSpPr>
      <xdr:spPr>
        <a:xfrm>
          <a:off x="3497795" y="1260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139740</xdr:rowOff>
    </xdr:from>
    <xdr:to>
      <xdr:col>15</xdr:col>
      <xdr:colOff>101600</xdr:colOff>
      <xdr:row>74</xdr:row>
      <xdr:rowOff>69890</xdr:rowOff>
    </xdr:to>
    <xdr:sp macro="" textlink="">
      <xdr:nvSpPr>
        <xdr:cNvPr id="200" name="楕円 199"/>
        <xdr:cNvSpPr/>
      </xdr:nvSpPr>
      <xdr:spPr>
        <a:xfrm>
          <a:off x="2857500" y="126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86417</xdr:rowOff>
    </xdr:from>
    <xdr:ext cx="599010" cy="259045"/>
    <xdr:sp macro="" textlink="">
      <xdr:nvSpPr>
        <xdr:cNvPr id="201" name="テキスト ボックス 200"/>
        <xdr:cNvSpPr txBox="1"/>
      </xdr:nvSpPr>
      <xdr:spPr>
        <a:xfrm>
          <a:off x="2608795" y="1243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73241</xdr:rowOff>
    </xdr:from>
    <xdr:to>
      <xdr:col>10</xdr:col>
      <xdr:colOff>165100</xdr:colOff>
      <xdr:row>75</xdr:row>
      <xdr:rowOff>3391</xdr:rowOff>
    </xdr:to>
    <xdr:sp macro="" textlink="">
      <xdr:nvSpPr>
        <xdr:cNvPr id="202" name="楕円 201"/>
        <xdr:cNvSpPr/>
      </xdr:nvSpPr>
      <xdr:spPr>
        <a:xfrm>
          <a:off x="1968500" y="127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19918</xdr:rowOff>
    </xdr:from>
    <xdr:ext cx="599010" cy="259045"/>
    <xdr:sp macro="" textlink="">
      <xdr:nvSpPr>
        <xdr:cNvPr id="203" name="テキスト ボックス 202"/>
        <xdr:cNvSpPr txBox="1"/>
      </xdr:nvSpPr>
      <xdr:spPr>
        <a:xfrm>
          <a:off x="1719795" y="125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124874</xdr:rowOff>
    </xdr:from>
    <xdr:to>
      <xdr:col>6</xdr:col>
      <xdr:colOff>38100</xdr:colOff>
      <xdr:row>75</xdr:row>
      <xdr:rowOff>55024</xdr:rowOff>
    </xdr:to>
    <xdr:sp macro="" textlink="">
      <xdr:nvSpPr>
        <xdr:cNvPr id="204" name="楕円 203"/>
        <xdr:cNvSpPr/>
      </xdr:nvSpPr>
      <xdr:spPr>
        <a:xfrm>
          <a:off x="1079500" y="1281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71551</xdr:rowOff>
    </xdr:from>
    <xdr:ext cx="599010" cy="259045"/>
    <xdr:sp macro="" textlink="">
      <xdr:nvSpPr>
        <xdr:cNvPr id="205" name="テキスト ボックス 204"/>
        <xdr:cNvSpPr txBox="1"/>
      </xdr:nvSpPr>
      <xdr:spPr>
        <a:xfrm>
          <a:off x="830795" y="1258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1" name="直線コネクタ 230"/>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2"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3" name="直線コネクタ 232"/>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4"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5" name="直線コネクタ 234"/>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92086</xdr:rowOff>
    </xdr:from>
    <xdr:to>
      <xdr:col>24</xdr:col>
      <xdr:colOff>63500</xdr:colOff>
      <xdr:row>95</xdr:row>
      <xdr:rowOff>117036</xdr:rowOff>
    </xdr:to>
    <xdr:cxnSp macro="">
      <xdr:nvCxnSpPr>
        <xdr:cNvPr id="236" name="直線コネクタ 235"/>
        <xdr:cNvCxnSpPr/>
      </xdr:nvCxnSpPr>
      <xdr:spPr>
        <a:xfrm flipV="1">
          <a:off x="3797300" y="16379836"/>
          <a:ext cx="838200" cy="2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7" name="衛生費平均値テキスト"/>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8" name="フローチャート: 判断 237"/>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66374</xdr:rowOff>
    </xdr:from>
    <xdr:to>
      <xdr:col>19</xdr:col>
      <xdr:colOff>177800</xdr:colOff>
      <xdr:row>95</xdr:row>
      <xdr:rowOff>117036</xdr:rowOff>
    </xdr:to>
    <xdr:cxnSp macro="">
      <xdr:nvCxnSpPr>
        <xdr:cNvPr id="239" name="直線コネクタ 238"/>
        <xdr:cNvCxnSpPr/>
      </xdr:nvCxnSpPr>
      <xdr:spPr>
        <a:xfrm>
          <a:off x="2908300" y="16182674"/>
          <a:ext cx="889000" cy="22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0" name="フローチャート: 判断 239"/>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60544</xdr:rowOff>
    </xdr:from>
    <xdr:ext cx="534377" cy="259045"/>
    <xdr:sp macro="" textlink="">
      <xdr:nvSpPr>
        <xdr:cNvPr id="241" name="テキスト ボックス 240"/>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66374</xdr:rowOff>
    </xdr:from>
    <xdr:to>
      <xdr:col>15</xdr:col>
      <xdr:colOff>50800</xdr:colOff>
      <xdr:row>95</xdr:row>
      <xdr:rowOff>106477</xdr:rowOff>
    </xdr:to>
    <xdr:cxnSp macro="">
      <xdr:nvCxnSpPr>
        <xdr:cNvPr id="242" name="直線コネクタ 241"/>
        <xdr:cNvCxnSpPr/>
      </xdr:nvCxnSpPr>
      <xdr:spPr>
        <a:xfrm flipV="1">
          <a:off x="2019300" y="16182674"/>
          <a:ext cx="889000" cy="21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3" name="フローチャート: 判断 242"/>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70962</xdr:rowOff>
    </xdr:from>
    <xdr:ext cx="534377" cy="259045"/>
    <xdr:sp macro="" textlink="">
      <xdr:nvSpPr>
        <xdr:cNvPr id="244" name="テキスト ボックス 243"/>
        <xdr:cNvSpPr txBox="1"/>
      </xdr:nvSpPr>
      <xdr:spPr>
        <a:xfrm>
          <a:off x="2641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106477</xdr:rowOff>
    </xdr:from>
    <xdr:to>
      <xdr:col>10</xdr:col>
      <xdr:colOff>114300</xdr:colOff>
      <xdr:row>95</xdr:row>
      <xdr:rowOff>151347</xdr:rowOff>
    </xdr:to>
    <xdr:cxnSp macro="">
      <xdr:nvCxnSpPr>
        <xdr:cNvPr id="245" name="直線コネクタ 244"/>
        <xdr:cNvCxnSpPr/>
      </xdr:nvCxnSpPr>
      <xdr:spPr>
        <a:xfrm flipV="1">
          <a:off x="1130300" y="16394227"/>
          <a:ext cx="889000" cy="4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6" name="フローチャート: 判断 245"/>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7" name="テキスト ボックス 246"/>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8" name="フローチャート: 判断 247"/>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9" name="テキスト ボックス 248"/>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41286</xdr:rowOff>
    </xdr:from>
    <xdr:to>
      <xdr:col>24</xdr:col>
      <xdr:colOff>114300</xdr:colOff>
      <xdr:row>95</xdr:row>
      <xdr:rowOff>142886</xdr:rowOff>
    </xdr:to>
    <xdr:sp macro="" textlink="">
      <xdr:nvSpPr>
        <xdr:cNvPr id="255" name="楕円 254"/>
        <xdr:cNvSpPr/>
      </xdr:nvSpPr>
      <xdr:spPr>
        <a:xfrm>
          <a:off x="4584700" y="163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64163</xdr:rowOff>
    </xdr:from>
    <xdr:ext cx="534377" cy="259045"/>
    <xdr:sp macro="" textlink="">
      <xdr:nvSpPr>
        <xdr:cNvPr id="256" name="衛生費該当値テキスト"/>
        <xdr:cNvSpPr txBox="1"/>
      </xdr:nvSpPr>
      <xdr:spPr>
        <a:xfrm>
          <a:off x="4686300" y="1618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66236</xdr:rowOff>
    </xdr:from>
    <xdr:to>
      <xdr:col>20</xdr:col>
      <xdr:colOff>38100</xdr:colOff>
      <xdr:row>95</xdr:row>
      <xdr:rowOff>167836</xdr:rowOff>
    </xdr:to>
    <xdr:sp macro="" textlink="">
      <xdr:nvSpPr>
        <xdr:cNvPr id="257" name="楕円 256"/>
        <xdr:cNvSpPr/>
      </xdr:nvSpPr>
      <xdr:spPr>
        <a:xfrm>
          <a:off x="3746500" y="1635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12913</xdr:rowOff>
    </xdr:from>
    <xdr:ext cx="534377" cy="259045"/>
    <xdr:sp macro="" textlink="">
      <xdr:nvSpPr>
        <xdr:cNvPr id="258" name="テキスト ボックス 257"/>
        <xdr:cNvSpPr txBox="1"/>
      </xdr:nvSpPr>
      <xdr:spPr>
        <a:xfrm>
          <a:off x="3530111" y="1612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15574</xdr:rowOff>
    </xdr:from>
    <xdr:to>
      <xdr:col>15</xdr:col>
      <xdr:colOff>101600</xdr:colOff>
      <xdr:row>94</xdr:row>
      <xdr:rowOff>117174</xdr:rowOff>
    </xdr:to>
    <xdr:sp macro="" textlink="">
      <xdr:nvSpPr>
        <xdr:cNvPr id="259" name="楕円 258"/>
        <xdr:cNvSpPr/>
      </xdr:nvSpPr>
      <xdr:spPr>
        <a:xfrm>
          <a:off x="2857500" y="1613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133701</xdr:rowOff>
    </xdr:from>
    <xdr:ext cx="534377" cy="259045"/>
    <xdr:sp macro="" textlink="">
      <xdr:nvSpPr>
        <xdr:cNvPr id="260" name="テキスト ボックス 259"/>
        <xdr:cNvSpPr txBox="1"/>
      </xdr:nvSpPr>
      <xdr:spPr>
        <a:xfrm>
          <a:off x="2641111" y="1590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55677</xdr:rowOff>
    </xdr:from>
    <xdr:to>
      <xdr:col>10</xdr:col>
      <xdr:colOff>165100</xdr:colOff>
      <xdr:row>95</xdr:row>
      <xdr:rowOff>157277</xdr:rowOff>
    </xdr:to>
    <xdr:sp macro="" textlink="">
      <xdr:nvSpPr>
        <xdr:cNvPr id="261" name="楕円 260"/>
        <xdr:cNvSpPr/>
      </xdr:nvSpPr>
      <xdr:spPr>
        <a:xfrm>
          <a:off x="1968500" y="163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xdr:rowOff>
    </xdr:from>
    <xdr:ext cx="534377" cy="259045"/>
    <xdr:sp macro="" textlink="">
      <xdr:nvSpPr>
        <xdr:cNvPr id="262" name="テキスト ボックス 261"/>
        <xdr:cNvSpPr txBox="1"/>
      </xdr:nvSpPr>
      <xdr:spPr>
        <a:xfrm>
          <a:off x="1752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100547</xdr:rowOff>
    </xdr:from>
    <xdr:to>
      <xdr:col>6</xdr:col>
      <xdr:colOff>38100</xdr:colOff>
      <xdr:row>96</xdr:row>
      <xdr:rowOff>30697</xdr:rowOff>
    </xdr:to>
    <xdr:sp macro="" textlink="">
      <xdr:nvSpPr>
        <xdr:cNvPr id="263" name="楕円 262"/>
        <xdr:cNvSpPr/>
      </xdr:nvSpPr>
      <xdr:spPr>
        <a:xfrm>
          <a:off x="1079500" y="1638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47224</xdr:rowOff>
    </xdr:from>
    <xdr:ext cx="534377" cy="259045"/>
    <xdr:sp macro="" textlink="">
      <xdr:nvSpPr>
        <xdr:cNvPr id="264" name="テキスト ボックス 263"/>
        <xdr:cNvSpPr txBox="1"/>
      </xdr:nvSpPr>
      <xdr:spPr>
        <a:xfrm>
          <a:off x="863111" y="1616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8" name="直線コネクタ 287"/>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91"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2" name="直線コネクタ 291"/>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94" name="労働費平均値テキスト"/>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5" name="フローチャート: 判断 294"/>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7" name="フローチャート: 判断 296"/>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8" name="テキスト ボックス 297"/>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300" name="フローチャート: 判断 299"/>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301" name="テキスト ボックス 300"/>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3" name="フローチャート: 判断 302"/>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304" name="テキスト ボックス 303"/>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5" name="フローチャート: 判断 304"/>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6" name="テキスト ボックス 305"/>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1" name="直線コネクタ 340"/>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2"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3" name="直線コネクタ 342"/>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4"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5" name="直線コネクタ 344"/>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3683</xdr:rowOff>
    </xdr:from>
    <xdr:to>
      <xdr:col>55</xdr:col>
      <xdr:colOff>0</xdr:colOff>
      <xdr:row>56</xdr:row>
      <xdr:rowOff>9552</xdr:rowOff>
    </xdr:to>
    <xdr:cxnSp macro="">
      <xdr:nvCxnSpPr>
        <xdr:cNvPr id="346" name="直線コネクタ 345"/>
        <xdr:cNvCxnSpPr/>
      </xdr:nvCxnSpPr>
      <xdr:spPr>
        <a:xfrm>
          <a:off x="9639300" y="9604883"/>
          <a:ext cx="838200" cy="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7" name="農林水産業費平均値テキスト"/>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8" name="フローチャート: 判断 347"/>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166389</xdr:rowOff>
    </xdr:from>
    <xdr:to>
      <xdr:col>50</xdr:col>
      <xdr:colOff>114300</xdr:colOff>
      <xdr:row>56</xdr:row>
      <xdr:rowOff>3683</xdr:rowOff>
    </xdr:to>
    <xdr:cxnSp macro="">
      <xdr:nvCxnSpPr>
        <xdr:cNvPr id="349" name="直線コネクタ 348"/>
        <xdr:cNvCxnSpPr/>
      </xdr:nvCxnSpPr>
      <xdr:spPr>
        <a:xfrm>
          <a:off x="8750300" y="9596139"/>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0" name="フローチャート: 判断 349"/>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73676</xdr:rowOff>
    </xdr:from>
    <xdr:ext cx="534377" cy="259045"/>
    <xdr:sp macro="" textlink="">
      <xdr:nvSpPr>
        <xdr:cNvPr id="351" name="テキスト ボックス 350"/>
        <xdr:cNvSpPr txBox="1"/>
      </xdr:nvSpPr>
      <xdr:spPr>
        <a:xfrm>
          <a:off x="9372111" y="98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166389</xdr:rowOff>
    </xdr:from>
    <xdr:to>
      <xdr:col>45</xdr:col>
      <xdr:colOff>177800</xdr:colOff>
      <xdr:row>56</xdr:row>
      <xdr:rowOff>4243</xdr:rowOff>
    </xdr:to>
    <xdr:cxnSp macro="">
      <xdr:nvCxnSpPr>
        <xdr:cNvPr id="352" name="直線コネクタ 351"/>
        <xdr:cNvCxnSpPr/>
      </xdr:nvCxnSpPr>
      <xdr:spPr>
        <a:xfrm flipV="1">
          <a:off x="7861300" y="9596139"/>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3" name="フローチャート: 判断 352"/>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54" name="テキスト ボックス 353"/>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132231</xdr:rowOff>
    </xdr:from>
    <xdr:to>
      <xdr:col>41</xdr:col>
      <xdr:colOff>50800</xdr:colOff>
      <xdr:row>56</xdr:row>
      <xdr:rowOff>4243</xdr:rowOff>
    </xdr:to>
    <xdr:cxnSp macro="">
      <xdr:nvCxnSpPr>
        <xdr:cNvPr id="355" name="直線コネクタ 354"/>
        <xdr:cNvCxnSpPr/>
      </xdr:nvCxnSpPr>
      <xdr:spPr>
        <a:xfrm>
          <a:off x="6972300" y="9561981"/>
          <a:ext cx="889000" cy="4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6" name="フローチャート: 判断 355"/>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57" name="テキスト ボックス 356"/>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8" name="フローチャート: 判断 357"/>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59" name="テキスト ボックス 358"/>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130202</xdr:rowOff>
    </xdr:from>
    <xdr:to>
      <xdr:col>55</xdr:col>
      <xdr:colOff>50800</xdr:colOff>
      <xdr:row>56</xdr:row>
      <xdr:rowOff>60352</xdr:rowOff>
    </xdr:to>
    <xdr:sp macro="" textlink="">
      <xdr:nvSpPr>
        <xdr:cNvPr id="365" name="楕円 364"/>
        <xdr:cNvSpPr/>
      </xdr:nvSpPr>
      <xdr:spPr>
        <a:xfrm>
          <a:off x="10426700" y="955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153079</xdr:rowOff>
    </xdr:from>
    <xdr:ext cx="534377" cy="259045"/>
    <xdr:sp macro="" textlink="">
      <xdr:nvSpPr>
        <xdr:cNvPr id="366" name="農林水産業費該当値テキスト"/>
        <xdr:cNvSpPr txBox="1"/>
      </xdr:nvSpPr>
      <xdr:spPr>
        <a:xfrm>
          <a:off x="10528300" y="941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124333</xdr:rowOff>
    </xdr:from>
    <xdr:to>
      <xdr:col>50</xdr:col>
      <xdr:colOff>165100</xdr:colOff>
      <xdr:row>56</xdr:row>
      <xdr:rowOff>54483</xdr:rowOff>
    </xdr:to>
    <xdr:sp macro="" textlink="">
      <xdr:nvSpPr>
        <xdr:cNvPr id="367" name="楕円 366"/>
        <xdr:cNvSpPr/>
      </xdr:nvSpPr>
      <xdr:spPr>
        <a:xfrm>
          <a:off x="9588500" y="95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71010</xdr:rowOff>
    </xdr:from>
    <xdr:ext cx="534377" cy="259045"/>
    <xdr:sp macro="" textlink="">
      <xdr:nvSpPr>
        <xdr:cNvPr id="368" name="テキスト ボックス 367"/>
        <xdr:cNvSpPr txBox="1"/>
      </xdr:nvSpPr>
      <xdr:spPr>
        <a:xfrm>
          <a:off x="9372111" y="93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115589</xdr:rowOff>
    </xdr:from>
    <xdr:to>
      <xdr:col>46</xdr:col>
      <xdr:colOff>38100</xdr:colOff>
      <xdr:row>56</xdr:row>
      <xdr:rowOff>45739</xdr:rowOff>
    </xdr:to>
    <xdr:sp macro="" textlink="">
      <xdr:nvSpPr>
        <xdr:cNvPr id="369" name="楕円 368"/>
        <xdr:cNvSpPr/>
      </xdr:nvSpPr>
      <xdr:spPr>
        <a:xfrm>
          <a:off x="8699500" y="95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62266</xdr:rowOff>
    </xdr:from>
    <xdr:ext cx="534377" cy="259045"/>
    <xdr:sp macro="" textlink="">
      <xdr:nvSpPr>
        <xdr:cNvPr id="370" name="テキスト ボックス 369"/>
        <xdr:cNvSpPr txBox="1"/>
      </xdr:nvSpPr>
      <xdr:spPr>
        <a:xfrm>
          <a:off x="8483111" y="932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124893</xdr:rowOff>
    </xdr:from>
    <xdr:to>
      <xdr:col>41</xdr:col>
      <xdr:colOff>101600</xdr:colOff>
      <xdr:row>56</xdr:row>
      <xdr:rowOff>55043</xdr:rowOff>
    </xdr:to>
    <xdr:sp macro="" textlink="">
      <xdr:nvSpPr>
        <xdr:cNvPr id="371" name="楕円 370"/>
        <xdr:cNvSpPr/>
      </xdr:nvSpPr>
      <xdr:spPr>
        <a:xfrm>
          <a:off x="7810500" y="95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71570</xdr:rowOff>
    </xdr:from>
    <xdr:ext cx="534377" cy="259045"/>
    <xdr:sp macro="" textlink="">
      <xdr:nvSpPr>
        <xdr:cNvPr id="372" name="テキスト ボックス 371"/>
        <xdr:cNvSpPr txBox="1"/>
      </xdr:nvSpPr>
      <xdr:spPr>
        <a:xfrm>
          <a:off x="7594111" y="932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81431</xdr:rowOff>
    </xdr:from>
    <xdr:to>
      <xdr:col>36</xdr:col>
      <xdr:colOff>165100</xdr:colOff>
      <xdr:row>56</xdr:row>
      <xdr:rowOff>11581</xdr:rowOff>
    </xdr:to>
    <xdr:sp macro="" textlink="">
      <xdr:nvSpPr>
        <xdr:cNvPr id="373" name="楕円 372"/>
        <xdr:cNvSpPr/>
      </xdr:nvSpPr>
      <xdr:spPr>
        <a:xfrm>
          <a:off x="6921500" y="951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28108</xdr:rowOff>
    </xdr:from>
    <xdr:ext cx="534377" cy="259045"/>
    <xdr:sp macro="" textlink="">
      <xdr:nvSpPr>
        <xdr:cNvPr id="374" name="テキスト ボックス 373"/>
        <xdr:cNvSpPr txBox="1"/>
      </xdr:nvSpPr>
      <xdr:spPr>
        <a:xfrm>
          <a:off x="6705111" y="92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8" name="直線コネクタ 397"/>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9"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0" name="直線コネクタ 399"/>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1"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2" name="直線コネクタ 401"/>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163488</xdr:rowOff>
    </xdr:from>
    <xdr:to>
      <xdr:col>55</xdr:col>
      <xdr:colOff>0</xdr:colOff>
      <xdr:row>78</xdr:row>
      <xdr:rowOff>120459</xdr:rowOff>
    </xdr:to>
    <xdr:cxnSp macro="">
      <xdr:nvCxnSpPr>
        <xdr:cNvPr id="403" name="直線コネクタ 402"/>
        <xdr:cNvCxnSpPr/>
      </xdr:nvCxnSpPr>
      <xdr:spPr>
        <a:xfrm flipV="1">
          <a:off x="9639300" y="13365138"/>
          <a:ext cx="838200" cy="12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404" name="商工費平均値テキスト"/>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5" name="フローチャート: 判断 404"/>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80556</xdr:rowOff>
    </xdr:from>
    <xdr:to>
      <xdr:col>50</xdr:col>
      <xdr:colOff>114300</xdr:colOff>
      <xdr:row>78</xdr:row>
      <xdr:rowOff>120459</xdr:rowOff>
    </xdr:to>
    <xdr:cxnSp macro="">
      <xdr:nvCxnSpPr>
        <xdr:cNvPr id="406" name="直線コネクタ 405"/>
        <xdr:cNvCxnSpPr/>
      </xdr:nvCxnSpPr>
      <xdr:spPr>
        <a:xfrm>
          <a:off x="8750300" y="13453656"/>
          <a:ext cx="889000" cy="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7" name="フローチャート: 判断 406"/>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8" name="テキスト ボックス 407"/>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80556</xdr:rowOff>
    </xdr:from>
    <xdr:to>
      <xdr:col>45</xdr:col>
      <xdr:colOff>177800</xdr:colOff>
      <xdr:row>78</xdr:row>
      <xdr:rowOff>103327</xdr:rowOff>
    </xdr:to>
    <xdr:cxnSp macro="">
      <xdr:nvCxnSpPr>
        <xdr:cNvPr id="409" name="直線コネクタ 408"/>
        <xdr:cNvCxnSpPr/>
      </xdr:nvCxnSpPr>
      <xdr:spPr>
        <a:xfrm flipV="1">
          <a:off x="7861300" y="13453656"/>
          <a:ext cx="889000" cy="2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0" name="フローチャート: 判断 409"/>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11" name="テキスト ボックス 410"/>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103327</xdr:rowOff>
    </xdr:from>
    <xdr:to>
      <xdr:col>41</xdr:col>
      <xdr:colOff>50800</xdr:colOff>
      <xdr:row>78</xdr:row>
      <xdr:rowOff>112713</xdr:rowOff>
    </xdr:to>
    <xdr:cxnSp macro="">
      <xdr:nvCxnSpPr>
        <xdr:cNvPr id="412" name="直線コネクタ 411"/>
        <xdr:cNvCxnSpPr/>
      </xdr:nvCxnSpPr>
      <xdr:spPr>
        <a:xfrm flipV="1">
          <a:off x="6972300" y="13476427"/>
          <a:ext cx="889000" cy="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3" name="フローチャート: 判断 412"/>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14" name="テキスト ボックス 413"/>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5" name="フローチャート: 判断 414"/>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6" name="テキスト ボックス 415"/>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112688</xdr:rowOff>
    </xdr:from>
    <xdr:to>
      <xdr:col>55</xdr:col>
      <xdr:colOff>50800</xdr:colOff>
      <xdr:row>78</xdr:row>
      <xdr:rowOff>42838</xdr:rowOff>
    </xdr:to>
    <xdr:sp macro="" textlink="">
      <xdr:nvSpPr>
        <xdr:cNvPr id="422" name="楕円 421"/>
        <xdr:cNvSpPr/>
      </xdr:nvSpPr>
      <xdr:spPr>
        <a:xfrm>
          <a:off x="10426700" y="1331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91115</xdr:rowOff>
    </xdr:from>
    <xdr:ext cx="534377" cy="259045"/>
    <xdr:sp macro="" textlink="">
      <xdr:nvSpPr>
        <xdr:cNvPr id="423" name="商工費該当値テキスト"/>
        <xdr:cNvSpPr txBox="1"/>
      </xdr:nvSpPr>
      <xdr:spPr>
        <a:xfrm>
          <a:off x="10528300" y="132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69659</xdr:rowOff>
    </xdr:from>
    <xdr:to>
      <xdr:col>50</xdr:col>
      <xdr:colOff>165100</xdr:colOff>
      <xdr:row>78</xdr:row>
      <xdr:rowOff>171259</xdr:rowOff>
    </xdr:to>
    <xdr:sp macro="" textlink="">
      <xdr:nvSpPr>
        <xdr:cNvPr id="424" name="楕円 423"/>
        <xdr:cNvSpPr/>
      </xdr:nvSpPr>
      <xdr:spPr>
        <a:xfrm>
          <a:off x="9588500" y="1344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162386</xdr:rowOff>
    </xdr:from>
    <xdr:ext cx="469744" cy="259045"/>
    <xdr:sp macro="" textlink="">
      <xdr:nvSpPr>
        <xdr:cNvPr id="425" name="テキスト ボックス 424"/>
        <xdr:cNvSpPr txBox="1"/>
      </xdr:nvSpPr>
      <xdr:spPr>
        <a:xfrm>
          <a:off x="9404428" y="1353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29756</xdr:rowOff>
    </xdr:from>
    <xdr:to>
      <xdr:col>46</xdr:col>
      <xdr:colOff>38100</xdr:colOff>
      <xdr:row>78</xdr:row>
      <xdr:rowOff>131356</xdr:rowOff>
    </xdr:to>
    <xdr:sp macro="" textlink="">
      <xdr:nvSpPr>
        <xdr:cNvPr id="426" name="楕円 425"/>
        <xdr:cNvSpPr/>
      </xdr:nvSpPr>
      <xdr:spPr>
        <a:xfrm>
          <a:off x="8699500" y="134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122483</xdr:rowOff>
    </xdr:from>
    <xdr:ext cx="534377" cy="259045"/>
    <xdr:sp macro="" textlink="">
      <xdr:nvSpPr>
        <xdr:cNvPr id="427" name="テキスト ボックス 426"/>
        <xdr:cNvSpPr txBox="1"/>
      </xdr:nvSpPr>
      <xdr:spPr>
        <a:xfrm>
          <a:off x="8483111" y="1349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52527</xdr:rowOff>
    </xdr:from>
    <xdr:to>
      <xdr:col>41</xdr:col>
      <xdr:colOff>101600</xdr:colOff>
      <xdr:row>78</xdr:row>
      <xdr:rowOff>154127</xdr:rowOff>
    </xdr:to>
    <xdr:sp macro="" textlink="">
      <xdr:nvSpPr>
        <xdr:cNvPr id="428" name="楕円 427"/>
        <xdr:cNvSpPr/>
      </xdr:nvSpPr>
      <xdr:spPr>
        <a:xfrm>
          <a:off x="7810500" y="134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145254</xdr:rowOff>
    </xdr:from>
    <xdr:ext cx="469744" cy="259045"/>
    <xdr:sp macro="" textlink="">
      <xdr:nvSpPr>
        <xdr:cNvPr id="429" name="テキスト ボックス 428"/>
        <xdr:cNvSpPr txBox="1"/>
      </xdr:nvSpPr>
      <xdr:spPr>
        <a:xfrm>
          <a:off x="7626428" y="1351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61913</xdr:rowOff>
    </xdr:from>
    <xdr:to>
      <xdr:col>36</xdr:col>
      <xdr:colOff>165100</xdr:colOff>
      <xdr:row>78</xdr:row>
      <xdr:rowOff>163513</xdr:rowOff>
    </xdr:to>
    <xdr:sp macro="" textlink="">
      <xdr:nvSpPr>
        <xdr:cNvPr id="430" name="楕円 429"/>
        <xdr:cNvSpPr/>
      </xdr:nvSpPr>
      <xdr:spPr>
        <a:xfrm>
          <a:off x="6921500" y="134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154640</xdr:rowOff>
    </xdr:from>
    <xdr:ext cx="469744" cy="259045"/>
    <xdr:sp macro="" textlink="">
      <xdr:nvSpPr>
        <xdr:cNvPr id="431" name="テキスト ボックス 430"/>
        <xdr:cNvSpPr txBox="1"/>
      </xdr:nvSpPr>
      <xdr:spPr>
        <a:xfrm>
          <a:off x="6737428" y="1352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51" name="直線コネクタ 450"/>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52"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53" name="直線コネクタ 452"/>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4"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5" name="直線コネクタ 454"/>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109291</xdr:rowOff>
    </xdr:from>
    <xdr:to>
      <xdr:col>55</xdr:col>
      <xdr:colOff>0</xdr:colOff>
      <xdr:row>96</xdr:row>
      <xdr:rowOff>160034</xdr:rowOff>
    </xdr:to>
    <xdr:cxnSp macro="">
      <xdr:nvCxnSpPr>
        <xdr:cNvPr id="456" name="直線コネクタ 455"/>
        <xdr:cNvCxnSpPr/>
      </xdr:nvCxnSpPr>
      <xdr:spPr>
        <a:xfrm flipV="1">
          <a:off x="9639300" y="16568491"/>
          <a:ext cx="838200" cy="5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7" name="土木費平均値テキスト"/>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8" name="フローチャート: 判断 457"/>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138426</xdr:rowOff>
    </xdr:from>
    <xdr:to>
      <xdr:col>50</xdr:col>
      <xdr:colOff>114300</xdr:colOff>
      <xdr:row>96</xdr:row>
      <xdr:rowOff>160034</xdr:rowOff>
    </xdr:to>
    <xdr:cxnSp macro="">
      <xdr:nvCxnSpPr>
        <xdr:cNvPr id="459" name="直線コネクタ 458"/>
        <xdr:cNvCxnSpPr/>
      </xdr:nvCxnSpPr>
      <xdr:spPr>
        <a:xfrm>
          <a:off x="8750300" y="16597626"/>
          <a:ext cx="889000" cy="2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60" name="フローチャート: 判断 459"/>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61" name="テキスト ボックス 460"/>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138426</xdr:rowOff>
    </xdr:from>
    <xdr:to>
      <xdr:col>45</xdr:col>
      <xdr:colOff>177800</xdr:colOff>
      <xdr:row>97</xdr:row>
      <xdr:rowOff>129</xdr:rowOff>
    </xdr:to>
    <xdr:cxnSp macro="">
      <xdr:nvCxnSpPr>
        <xdr:cNvPr id="462" name="直線コネクタ 461"/>
        <xdr:cNvCxnSpPr/>
      </xdr:nvCxnSpPr>
      <xdr:spPr>
        <a:xfrm flipV="1">
          <a:off x="7861300" y="16597626"/>
          <a:ext cx="889000" cy="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63" name="フローチャート: 判断 462"/>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64" name="テキスト ボックス 463"/>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135613</xdr:rowOff>
    </xdr:from>
    <xdr:to>
      <xdr:col>41</xdr:col>
      <xdr:colOff>50800</xdr:colOff>
      <xdr:row>97</xdr:row>
      <xdr:rowOff>129</xdr:rowOff>
    </xdr:to>
    <xdr:cxnSp macro="">
      <xdr:nvCxnSpPr>
        <xdr:cNvPr id="465" name="直線コネクタ 464"/>
        <xdr:cNvCxnSpPr/>
      </xdr:nvCxnSpPr>
      <xdr:spPr>
        <a:xfrm>
          <a:off x="6972300" y="16594813"/>
          <a:ext cx="889000" cy="3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6" name="フローチャート: 判断 465"/>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7" name="テキスト ボックス 466"/>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8" name="フローチャート: 判断 467"/>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9" name="テキスト ボックス 468"/>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58491</xdr:rowOff>
    </xdr:from>
    <xdr:to>
      <xdr:col>55</xdr:col>
      <xdr:colOff>50800</xdr:colOff>
      <xdr:row>96</xdr:row>
      <xdr:rowOff>160091</xdr:rowOff>
    </xdr:to>
    <xdr:sp macro="" textlink="">
      <xdr:nvSpPr>
        <xdr:cNvPr id="475" name="楕円 474"/>
        <xdr:cNvSpPr/>
      </xdr:nvSpPr>
      <xdr:spPr>
        <a:xfrm>
          <a:off x="10426700" y="165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36918</xdr:rowOff>
    </xdr:from>
    <xdr:ext cx="534377" cy="259045"/>
    <xdr:sp macro="" textlink="">
      <xdr:nvSpPr>
        <xdr:cNvPr id="476" name="土木費該当値テキスト"/>
        <xdr:cNvSpPr txBox="1"/>
      </xdr:nvSpPr>
      <xdr:spPr>
        <a:xfrm>
          <a:off x="10528300" y="16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109234</xdr:rowOff>
    </xdr:from>
    <xdr:to>
      <xdr:col>50</xdr:col>
      <xdr:colOff>165100</xdr:colOff>
      <xdr:row>97</xdr:row>
      <xdr:rowOff>39384</xdr:rowOff>
    </xdr:to>
    <xdr:sp macro="" textlink="">
      <xdr:nvSpPr>
        <xdr:cNvPr id="477" name="楕円 476"/>
        <xdr:cNvSpPr/>
      </xdr:nvSpPr>
      <xdr:spPr>
        <a:xfrm>
          <a:off x="9588500" y="1656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30511</xdr:rowOff>
    </xdr:from>
    <xdr:ext cx="534377" cy="259045"/>
    <xdr:sp macro="" textlink="">
      <xdr:nvSpPr>
        <xdr:cNvPr id="478" name="テキスト ボックス 477"/>
        <xdr:cNvSpPr txBox="1"/>
      </xdr:nvSpPr>
      <xdr:spPr>
        <a:xfrm>
          <a:off x="9372111" y="1666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87626</xdr:rowOff>
    </xdr:from>
    <xdr:to>
      <xdr:col>46</xdr:col>
      <xdr:colOff>38100</xdr:colOff>
      <xdr:row>97</xdr:row>
      <xdr:rowOff>17776</xdr:rowOff>
    </xdr:to>
    <xdr:sp macro="" textlink="">
      <xdr:nvSpPr>
        <xdr:cNvPr id="479" name="楕円 478"/>
        <xdr:cNvSpPr/>
      </xdr:nvSpPr>
      <xdr:spPr>
        <a:xfrm>
          <a:off x="8699500" y="165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8903</xdr:rowOff>
    </xdr:from>
    <xdr:ext cx="534377" cy="259045"/>
    <xdr:sp macro="" textlink="">
      <xdr:nvSpPr>
        <xdr:cNvPr id="480" name="テキスト ボックス 479"/>
        <xdr:cNvSpPr txBox="1"/>
      </xdr:nvSpPr>
      <xdr:spPr>
        <a:xfrm>
          <a:off x="8483111" y="1663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120779</xdr:rowOff>
    </xdr:from>
    <xdr:to>
      <xdr:col>41</xdr:col>
      <xdr:colOff>101600</xdr:colOff>
      <xdr:row>97</xdr:row>
      <xdr:rowOff>50929</xdr:rowOff>
    </xdr:to>
    <xdr:sp macro="" textlink="">
      <xdr:nvSpPr>
        <xdr:cNvPr id="481" name="楕円 480"/>
        <xdr:cNvSpPr/>
      </xdr:nvSpPr>
      <xdr:spPr>
        <a:xfrm>
          <a:off x="7810500" y="1657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42056</xdr:rowOff>
    </xdr:from>
    <xdr:ext cx="534377" cy="259045"/>
    <xdr:sp macro="" textlink="">
      <xdr:nvSpPr>
        <xdr:cNvPr id="482" name="テキスト ボックス 481"/>
        <xdr:cNvSpPr txBox="1"/>
      </xdr:nvSpPr>
      <xdr:spPr>
        <a:xfrm>
          <a:off x="7594111" y="1667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84813</xdr:rowOff>
    </xdr:from>
    <xdr:to>
      <xdr:col>36</xdr:col>
      <xdr:colOff>165100</xdr:colOff>
      <xdr:row>97</xdr:row>
      <xdr:rowOff>14963</xdr:rowOff>
    </xdr:to>
    <xdr:sp macro="" textlink="">
      <xdr:nvSpPr>
        <xdr:cNvPr id="483" name="楕円 482"/>
        <xdr:cNvSpPr/>
      </xdr:nvSpPr>
      <xdr:spPr>
        <a:xfrm>
          <a:off x="6921500" y="165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6090</xdr:rowOff>
    </xdr:from>
    <xdr:ext cx="534377" cy="259045"/>
    <xdr:sp macro="" textlink="">
      <xdr:nvSpPr>
        <xdr:cNvPr id="484" name="テキスト ボックス 483"/>
        <xdr:cNvSpPr txBox="1"/>
      </xdr:nvSpPr>
      <xdr:spPr>
        <a:xfrm>
          <a:off x="6705111" y="1663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0" name="直線コネクタ 509"/>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1"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2" name="直線コネクタ 511"/>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3"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4" name="直線コネクタ 513"/>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5120</xdr:rowOff>
    </xdr:from>
    <xdr:to>
      <xdr:col>85</xdr:col>
      <xdr:colOff>127000</xdr:colOff>
      <xdr:row>38</xdr:row>
      <xdr:rowOff>60071</xdr:rowOff>
    </xdr:to>
    <xdr:cxnSp macro="">
      <xdr:nvCxnSpPr>
        <xdr:cNvPr id="515" name="直線コネクタ 514"/>
        <xdr:cNvCxnSpPr/>
      </xdr:nvCxnSpPr>
      <xdr:spPr>
        <a:xfrm>
          <a:off x="15481300" y="6520220"/>
          <a:ext cx="838200" cy="5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6" name="消防費平均値テキスト"/>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7" name="フローチャート: 判断 516"/>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120389</xdr:rowOff>
    </xdr:from>
    <xdr:to>
      <xdr:col>81</xdr:col>
      <xdr:colOff>50800</xdr:colOff>
      <xdr:row>38</xdr:row>
      <xdr:rowOff>5120</xdr:rowOff>
    </xdr:to>
    <xdr:cxnSp macro="">
      <xdr:nvCxnSpPr>
        <xdr:cNvPr id="518" name="直線コネクタ 517"/>
        <xdr:cNvCxnSpPr/>
      </xdr:nvCxnSpPr>
      <xdr:spPr>
        <a:xfrm>
          <a:off x="14592300" y="6464039"/>
          <a:ext cx="889000" cy="5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9" name="フローチャート: 判断 518"/>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20" name="テキスト ボックス 519"/>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120389</xdr:rowOff>
    </xdr:from>
    <xdr:to>
      <xdr:col>76</xdr:col>
      <xdr:colOff>114300</xdr:colOff>
      <xdr:row>37</xdr:row>
      <xdr:rowOff>137719</xdr:rowOff>
    </xdr:to>
    <xdr:cxnSp macro="">
      <xdr:nvCxnSpPr>
        <xdr:cNvPr id="521" name="直線コネクタ 520"/>
        <xdr:cNvCxnSpPr/>
      </xdr:nvCxnSpPr>
      <xdr:spPr>
        <a:xfrm flipV="1">
          <a:off x="13703300" y="6464039"/>
          <a:ext cx="8890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2" name="フローチャート: 判断 521"/>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2612</xdr:rowOff>
    </xdr:from>
    <xdr:ext cx="534377" cy="259045"/>
    <xdr:sp macro="" textlink="">
      <xdr:nvSpPr>
        <xdr:cNvPr id="523" name="テキスト ボックス 522"/>
        <xdr:cNvSpPr txBox="1"/>
      </xdr:nvSpPr>
      <xdr:spPr>
        <a:xfrm>
          <a:off x="14325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137719</xdr:rowOff>
    </xdr:from>
    <xdr:to>
      <xdr:col>71</xdr:col>
      <xdr:colOff>177800</xdr:colOff>
      <xdr:row>38</xdr:row>
      <xdr:rowOff>733</xdr:rowOff>
    </xdr:to>
    <xdr:cxnSp macro="">
      <xdr:nvCxnSpPr>
        <xdr:cNvPr id="524" name="直線コネクタ 523"/>
        <xdr:cNvCxnSpPr/>
      </xdr:nvCxnSpPr>
      <xdr:spPr>
        <a:xfrm flipV="1">
          <a:off x="12814300" y="6481369"/>
          <a:ext cx="889000" cy="3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5" name="フローチャート: 判断 524"/>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34942</xdr:rowOff>
    </xdr:from>
    <xdr:ext cx="534377" cy="259045"/>
    <xdr:sp macro="" textlink="">
      <xdr:nvSpPr>
        <xdr:cNvPr id="526" name="テキスト ボックス 525"/>
        <xdr:cNvSpPr txBox="1"/>
      </xdr:nvSpPr>
      <xdr:spPr>
        <a:xfrm>
          <a:off x="13436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7" name="フローチャート: 判断 526"/>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8" name="テキスト ボックス 527"/>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9271</xdr:rowOff>
    </xdr:from>
    <xdr:to>
      <xdr:col>85</xdr:col>
      <xdr:colOff>177800</xdr:colOff>
      <xdr:row>38</xdr:row>
      <xdr:rowOff>110871</xdr:rowOff>
    </xdr:to>
    <xdr:sp macro="" textlink="">
      <xdr:nvSpPr>
        <xdr:cNvPr id="534" name="楕円 533"/>
        <xdr:cNvSpPr/>
      </xdr:nvSpPr>
      <xdr:spPr>
        <a:xfrm>
          <a:off x="16268700" y="652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95648</xdr:rowOff>
    </xdr:from>
    <xdr:ext cx="534377" cy="259045"/>
    <xdr:sp macro="" textlink="">
      <xdr:nvSpPr>
        <xdr:cNvPr id="535" name="消防費該当値テキスト"/>
        <xdr:cNvSpPr txBox="1"/>
      </xdr:nvSpPr>
      <xdr:spPr>
        <a:xfrm>
          <a:off x="16370300" y="643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125770</xdr:rowOff>
    </xdr:from>
    <xdr:to>
      <xdr:col>81</xdr:col>
      <xdr:colOff>101600</xdr:colOff>
      <xdr:row>38</xdr:row>
      <xdr:rowOff>55920</xdr:rowOff>
    </xdr:to>
    <xdr:sp macro="" textlink="">
      <xdr:nvSpPr>
        <xdr:cNvPr id="536" name="楕円 535"/>
        <xdr:cNvSpPr/>
      </xdr:nvSpPr>
      <xdr:spPr>
        <a:xfrm>
          <a:off x="15430500" y="646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47047</xdr:rowOff>
    </xdr:from>
    <xdr:ext cx="534377" cy="259045"/>
    <xdr:sp macro="" textlink="">
      <xdr:nvSpPr>
        <xdr:cNvPr id="537" name="テキスト ボックス 536"/>
        <xdr:cNvSpPr txBox="1"/>
      </xdr:nvSpPr>
      <xdr:spPr>
        <a:xfrm>
          <a:off x="15214111" y="656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69589</xdr:rowOff>
    </xdr:from>
    <xdr:to>
      <xdr:col>76</xdr:col>
      <xdr:colOff>165100</xdr:colOff>
      <xdr:row>37</xdr:row>
      <xdr:rowOff>171189</xdr:rowOff>
    </xdr:to>
    <xdr:sp macro="" textlink="">
      <xdr:nvSpPr>
        <xdr:cNvPr id="538" name="楕円 537"/>
        <xdr:cNvSpPr/>
      </xdr:nvSpPr>
      <xdr:spPr>
        <a:xfrm>
          <a:off x="14541500" y="64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16266</xdr:rowOff>
    </xdr:from>
    <xdr:ext cx="534377" cy="259045"/>
    <xdr:sp macro="" textlink="">
      <xdr:nvSpPr>
        <xdr:cNvPr id="539" name="テキスト ボックス 538"/>
        <xdr:cNvSpPr txBox="1"/>
      </xdr:nvSpPr>
      <xdr:spPr>
        <a:xfrm>
          <a:off x="14325111" y="61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86919</xdr:rowOff>
    </xdr:from>
    <xdr:to>
      <xdr:col>72</xdr:col>
      <xdr:colOff>38100</xdr:colOff>
      <xdr:row>38</xdr:row>
      <xdr:rowOff>17069</xdr:rowOff>
    </xdr:to>
    <xdr:sp macro="" textlink="">
      <xdr:nvSpPr>
        <xdr:cNvPr id="540" name="楕円 539"/>
        <xdr:cNvSpPr/>
      </xdr:nvSpPr>
      <xdr:spPr>
        <a:xfrm>
          <a:off x="13652500" y="64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33596</xdr:rowOff>
    </xdr:from>
    <xdr:ext cx="534377" cy="259045"/>
    <xdr:sp macro="" textlink="">
      <xdr:nvSpPr>
        <xdr:cNvPr id="541" name="テキスト ボックス 540"/>
        <xdr:cNvSpPr txBox="1"/>
      </xdr:nvSpPr>
      <xdr:spPr>
        <a:xfrm>
          <a:off x="13436111" y="62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121383</xdr:rowOff>
    </xdr:from>
    <xdr:to>
      <xdr:col>67</xdr:col>
      <xdr:colOff>101600</xdr:colOff>
      <xdr:row>38</xdr:row>
      <xdr:rowOff>51533</xdr:rowOff>
    </xdr:to>
    <xdr:sp macro="" textlink="">
      <xdr:nvSpPr>
        <xdr:cNvPr id="542" name="楕円 541"/>
        <xdr:cNvSpPr/>
      </xdr:nvSpPr>
      <xdr:spPr>
        <a:xfrm>
          <a:off x="12763500" y="646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42660</xdr:rowOff>
    </xdr:from>
    <xdr:ext cx="534377" cy="259045"/>
    <xdr:sp macro="" textlink="">
      <xdr:nvSpPr>
        <xdr:cNvPr id="543" name="テキスト ボックス 542"/>
        <xdr:cNvSpPr txBox="1"/>
      </xdr:nvSpPr>
      <xdr:spPr>
        <a:xfrm>
          <a:off x="12547111" y="655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7" name="直線コネクタ 566"/>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8"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9" name="直線コネクタ 568"/>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0"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1" name="直線コネクタ 570"/>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120421</xdr:rowOff>
    </xdr:from>
    <xdr:to>
      <xdr:col>85</xdr:col>
      <xdr:colOff>127000</xdr:colOff>
      <xdr:row>58</xdr:row>
      <xdr:rowOff>8796</xdr:rowOff>
    </xdr:to>
    <xdr:cxnSp macro="">
      <xdr:nvCxnSpPr>
        <xdr:cNvPr id="572" name="直線コネクタ 571"/>
        <xdr:cNvCxnSpPr/>
      </xdr:nvCxnSpPr>
      <xdr:spPr>
        <a:xfrm flipV="1">
          <a:off x="15481300" y="9893071"/>
          <a:ext cx="838200" cy="5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73" name="教育費平均値テキスト"/>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4" name="フローチャート: 判断 573"/>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148753</xdr:rowOff>
    </xdr:from>
    <xdr:to>
      <xdr:col>81</xdr:col>
      <xdr:colOff>50800</xdr:colOff>
      <xdr:row>58</xdr:row>
      <xdr:rowOff>8796</xdr:rowOff>
    </xdr:to>
    <xdr:cxnSp macro="">
      <xdr:nvCxnSpPr>
        <xdr:cNvPr id="575" name="直線コネクタ 574"/>
        <xdr:cNvCxnSpPr/>
      </xdr:nvCxnSpPr>
      <xdr:spPr>
        <a:xfrm>
          <a:off x="14592300" y="9921403"/>
          <a:ext cx="889000" cy="3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6" name="フローチャート: 判断 575"/>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7" name="テキスト ボックス 576"/>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142047</xdr:rowOff>
    </xdr:from>
    <xdr:to>
      <xdr:col>76</xdr:col>
      <xdr:colOff>114300</xdr:colOff>
      <xdr:row>57</xdr:row>
      <xdr:rowOff>148753</xdr:rowOff>
    </xdr:to>
    <xdr:cxnSp macro="">
      <xdr:nvCxnSpPr>
        <xdr:cNvPr id="578" name="直線コネクタ 577"/>
        <xdr:cNvCxnSpPr/>
      </xdr:nvCxnSpPr>
      <xdr:spPr>
        <a:xfrm>
          <a:off x="13703300" y="9914697"/>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9" name="フローチャート: 判断 578"/>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80" name="テキスト ボックス 579"/>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109441</xdr:rowOff>
    </xdr:from>
    <xdr:to>
      <xdr:col>71</xdr:col>
      <xdr:colOff>177800</xdr:colOff>
      <xdr:row>57</xdr:row>
      <xdr:rowOff>142047</xdr:rowOff>
    </xdr:to>
    <xdr:cxnSp macro="">
      <xdr:nvCxnSpPr>
        <xdr:cNvPr id="581" name="直線コネクタ 580"/>
        <xdr:cNvCxnSpPr/>
      </xdr:nvCxnSpPr>
      <xdr:spPr>
        <a:xfrm>
          <a:off x="12814300" y="9882091"/>
          <a:ext cx="889000" cy="3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2" name="フローチャート: 判断 581"/>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83" name="テキスト ボックス 582"/>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4" name="フローチャート: 判断 583"/>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28576</xdr:rowOff>
    </xdr:from>
    <xdr:ext cx="534377" cy="259045"/>
    <xdr:sp macro="" textlink="">
      <xdr:nvSpPr>
        <xdr:cNvPr id="585" name="テキスト ボックス 584"/>
        <xdr:cNvSpPr txBox="1"/>
      </xdr:nvSpPr>
      <xdr:spPr>
        <a:xfrm>
          <a:off x="12547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69621</xdr:rowOff>
    </xdr:from>
    <xdr:to>
      <xdr:col>85</xdr:col>
      <xdr:colOff>177800</xdr:colOff>
      <xdr:row>57</xdr:row>
      <xdr:rowOff>171221</xdr:rowOff>
    </xdr:to>
    <xdr:sp macro="" textlink="">
      <xdr:nvSpPr>
        <xdr:cNvPr id="591" name="楕円 590"/>
        <xdr:cNvSpPr/>
      </xdr:nvSpPr>
      <xdr:spPr>
        <a:xfrm>
          <a:off x="16268700" y="98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9818</xdr:rowOff>
    </xdr:from>
    <xdr:ext cx="534377" cy="259045"/>
    <xdr:sp macro="" textlink="">
      <xdr:nvSpPr>
        <xdr:cNvPr id="592" name="教育費該当値テキスト"/>
        <xdr:cNvSpPr txBox="1"/>
      </xdr:nvSpPr>
      <xdr:spPr>
        <a:xfrm>
          <a:off x="16370300" y="97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129446</xdr:rowOff>
    </xdr:from>
    <xdr:to>
      <xdr:col>81</xdr:col>
      <xdr:colOff>101600</xdr:colOff>
      <xdr:row>58</xdr:row>
      <xdr:rowOff>59596</xdr:rowOff>
    </xdr:to>
    <xdr:sp macro="" textlink="">
      <xdr:nvSpPr>
        <xdr:cNvPr id="593" name="楕円 592"/>
        <xdr:cNvSpPr/>
      </xdr:nvSpPr>
      <xdr:spPr>
        <a:xfrm>
          <a:off x="15430500" y="99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50723</xdr:rowOff>
    </xdr:from>
    <xdr:ext cx="534377" cy="259045"/>
    <xdr:sp macro="" textlink="">
      <xdr:nvSpPr>
        <xdr:cNvPr id="594" name="テキスト ボックス 593"/>
        <xdr:cNvSpPr txBox="1"/>
      </xdr:nvSpPr>
      <xdr:spPr>
        <a:xfrm>
          <a:off x="15214111" y="999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97953</xdr:rowOff>
    </xdr:from>
    <xdr:to>
      <xdr:col>76</xdr:col>
      <xdr:colOff>165100</xdr:colOff>
      <xdr:row>58</xdr:row>
      <xdr:rowOff>28103</xdr:rowOff>
    </xdr:to>
    <xdr:sp macro="" textlink="">
      <xdr:nvSpPr>
        <xdr:cNvPr id="595" name="楕円 594"/>
        <xdr:cNvSpPr/>
      </xdr:nvSpPr>
      <xdr:spPr>
        <a:xfrm>
          <a:off x="14541500" y="987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19230</xdr:rowOff>
    </xdr:from>
    <xdr:ext cx="534377" cy="259045"/>
    <xdr:sp macro="" textlink="">
      <xdr:nvSpPr>
        <xdr:cNvPr id="596" name="テキスト ボックス 595"/>
        <xdr:cNvSpPr txBox="1"/>
      </xdr:nvSpPr>
      <xdr:spPr>
        <a:xfrm>
          <a:off x="14325111" y="996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91247</xdr:rowOff>
    </xdr:from>
    <xdr:to>
      <xdr:col>72</xdr:col>
      <xdr:colOff>38100</xdr:colOff>
      <xdr:row>58</xdr:row>
      <xdr:rowOff>21397</xdr:rowOff>
    </xdr:to>
    <xdr:sp macro="" textlink="">
      <xdr:nvSpPr>
        <xdr:cNvPr id="597" name="楕円 596"/>
        <xdr:cNvSpPr/>
      </xdr:nvSpPr>
      <xdr:spPr>
        <a:xfrm>
          <a:off x="13652500" y="986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37924</xdr:rowOff>
    </xdr:from>
    <xdr:ext cx="534377" cy="259045"/>
    <xdr:sp macro="" textlink="">
      <xdr:nvSpPr>
        <xdr:cNvPr id="598" name="テキスト ボックス 597"/>
        <xdr:cNvSpPr txBox="1"/>
      </xdr:nvSpPr>
      <xdr:spPr>
        <a:xfrm>
          <a:off x="13436111" y="963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58641</xdr:rowOff>
    </xdr:from>
    <xdr:to>
      <xdr:col>67</xdr:col>
      <xdr:colOff>101600</xdr:colOff>
      <xdr:row>57</xdr:row>
      <xdr:rowOff>160241</xdr:rowOff>
    </xdr:to>
    <xdr:sp macro="" textlink="">
      <xdr:nvSpPr>
        <xdr:cNvPr id="599" name="楕円 598"/>
        <xdr:cNvSpPr/>
      </xdr:nvSpPr>
      <xdr:spPr>
        <a:xfrm>
          <a:off x="12763500" y="983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5318</xdr:rowOff>
    </xdr:from>
    <xdr:ext cx="534377" cy="259045"/>
    <xdr:sp macro="" textlink="">
      <xdr:nvSpPr>
        <xdr:cNvPr id="600" name="テキスト ボックス 599"/>
        <xdr:cNvSpPr txBox="1"/>
      </xdr:nvSpPr>
      <xdr:spPr>
        <a:xfrm>
          <a:off x="12547111" y="960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2" name="直線コネクタ 621"/>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5"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6" name="直線コネクタ 625"/>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79967</xdr:rowOff>
    </xdr:from>
    <xdr:to>
      <xdr:col>85</xdr:col>
      <xdr:colOff>127000</xdr:colOff>
      <xdr:row>78</xdr:row>
      <xdr:rowOff>88813</xdr:rowOff>
    </xdr:to>
    <xdr:cxnSp macro="">
      <xdr:nvCxnSpPr>
        <xdr:cNvPr id="627" name="直線コネクタ 626"/>
        <xdr:cNvCxnSpPr/>
      </xdr:nvCxnSpPr>
      <xdr:spPr>
        <a:xfrm>
          <a:off x="15481300" y="13453067"/>
          <a:ext cx="838200" cy="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8" name="災害復旧費平均値テキスト"/>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9" name="フローチャート: 判断 628"/>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78915</xdr:rowOff>
    </xdr:from>
    <xdr:to>
      <xdr:col>81</xdr:col>
      <xdr:colOff>50800</xdr:colOff>
      <xdr:row>78</xdr:row>
      <xdr:rowOff>79967</xdr:rowOff>
    </xdr:to>
    <xdr:cxnSp macro="">
      <xdr:nvCxnSpPr>
        <xdr:cNvPr id="630" name="直線コネクタ 629"/>
        <xdr:cNvCxnSpPr/>
      </xdr:nvCxnSpPr>
      <xdr:spPr>
        <a:xfrm>
          <a:off x="14592300" y="13452015"/>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1" name="フローチャート: 判断 630"/>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32" name="テキスト ボックス 631"/>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78915</xdr:rowOff>
    </xdr:from>
    <xdr:to>
      <xdr:col>76</xdr:col>
      <xdr:colOff>114300</xdr:colOff>
      <xdr:row>78</xdr:row>
      <xdr:rowOff>98895</xdr:rowOff>
    </xdr:to>
    <xdr:cxnSp macro="">
      <xdr:nvCxnSpPr>
        <xdr:cNvPr id="633" name="直線コネクタ 632"/>
        <xdr:cNvCxnSpPr/>
      </xdr:nvCxnSpPr>
      <xdr:spPr>
        <a:xfrm flipV="1">
          <a:off x="13703300" y="13452015"/>
          <a:ext cx="8890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4" name="フローチャート: 判断 633"/>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5" name="テキスト ボックス 634"/>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98895</xdr:rowOff>
    </xdr:from>
    <xdr:to>
      <xdr:col>71</xdr:col>
      <xdr:colOff>177800</xdr:colOff>
      <xdr:row>78</xdr:row>
      <xdr:rowOff>127767</xdr:rowOff>
    </xdr:to>
    <xdr:cxnSp macro="">
      <xdr:nvCxnSpPr>
        <xdr:cNvPr id="636" name="直線コネクタ 635"/>
        <xdr:cNvCxnSpPr/>
      </xdr:nvCxnSpPr>
      <xdr:spPr>
        <a:xfrm flipV="1">
          <a:off x="12814300" y="13471995"/>
          <a:ext cx="889000" cy="2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7" name="フローチャート: 判断 636"/>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38" name="テキスト ボックス 637"/>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9" name="フローチャート: 判断 638"/>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40" name="テキスト ボックス 639"/>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38013</xdr:rowOff>
    </xdr:from>
    <xdr:to>
      <xdr:col>85</xdr:col>
      <xdr:colOff>177800</xdr:colOff>
      <xdr:row>78</xdr:row>
      <xdr:rowOff>139613</xdr:rowOff>
    </xdr:to>
    <xdr:sp macro="" textlink="">
      <xdr:nvSpPr>
        <xdr:cNvPr id="646" name="楕円 645"/>
        <xdr:cNvSpPr/>
      </xdr:nvSpPr>
      <xdr:spPr>
        <a:xfrm>
          <a:off x="16268700" y="134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124390</xdr:rowOff>
    </xdr:from>
    <xdr:ext cx="469744" cy="259045"/>
    <xdr:sp macro="" textlink="">
      <xdr:nvSpPr>
        <xdr:cNvPr id="647" name="災害復旧費該当値テキスト"/>
        <xdr:cNvSpPr txBox="1"/>
      </xdr:nvSpPr>
      <xdr:spPr>
        <a:xfrm>
          <a:off x="16370300" y="1332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29167</xdr:rowOff>
    </xdr:from>
    <xdr:to>
      <xdr:col>81</xdr:col>
      <xdr:colOff>101600</xdr:colOff>
      <xdr:row>78</xdr:row>
      <xdr:rowOff>130767</xdr:rowOff>
    </xdr:to>
    <xdr:sp macro="" textlink="">
      <xdr:nvSpPr>
        <xdr:cNvPr id="648" name="楕円 647"/>
        <xdr:cNvSpPr/>
      </xdr:nvSpPr>
      <xdr:spPr>
        <a:xfrm>
          <a:off x="15430500" y="134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121894</xdr:rowOff>
    </xdr:from>
    <xdr:ext cx="469744" cy="259045"/>
    <xdr:sp macro="" textlink="">
      <xdr:nvSpPr>
        <xdr:cNvPr id="649" name="テキスト ボックス 648"/>
        <xdr:cNvSpPr txBox="1"/>
      </xdr:nvSpPr>
      <xdr:spPr>
        <a:xfrm>
          <a:off x="15246428" y="1349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28115</xdr:rowOff>
    </xdr:from>
    <xdr:to>
      <xdr:col>76</xdr:col>
      <xdr:colOff>165100</xdr:colOff>
      <xdr:row>78</xdr:row>
      <xdr:rowOff>129715</xdr:rowOff>
    </xdr:to>
    <xdr:sp macro="" textlink="">
      <xdr:nvSpPr>
        <xdr:cNvPr id="650" name="楕円 649"/>
        <xdr:cNvSpPr/>
      </xdr:nvSpPr>
      <xdr:spPr>
        <a:xfrm>
          <a:off x="14541500" y="134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120842</xdr:rowOff>
    </xdr:from>
    <xdr:ext cx="469744" cy="259045"/>
    <xdr:sp macro="" textlink="">
      <xdr:nvSpPr>
        <xdr:cNvPr id="651" name="テキスト ボックス 650"/>
        <xdr:cNvSpPr txBox="1"/>
      </xdr:nvSpPr>
      <xdr:spPr>
        <a:xfrm>
          <a:off x="14357428" y="1349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48095</xdr:rowOff>
    </xdr:from>
    <xdr:to>
      <xdr:col>72</xdr:col>
      <xdr:colOff>38100</xdr:colOff>
      <xdr:row>78</xdr:row>
      <xdr:rowOff>149695</xdr:rowOff>
    </xdr:to>
    <xdr:sp macro="" textlink="">
      <xdr:nvSpPr>
        <xdr:cNvPr id="652" name="楕円 651"/>
        <xdr:cNvSpPr/>
      </xdr:nvSpPr>
      <xdr:spPr>
        <a:xfrm>
          <a:off x="13652500" y="134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166222</xdr:rowOff>
    </xdr:from>
    <xdr:ext cx="469744" cy="259045"/>
    <xdr:sp macro="" textlink="">
      <xdr:nvSpPr>
        <xdr:cNvPr id="653" name="テキスト ボックス 652"/>
        <xdr:cNvSpPr txBox="1"/>
      </xdr:nvSpPr>
      <xdr:spPr>
        <a:xfrm>
          <a:off x="13468428" y="1319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76967</xdr:rowOff>
    </xdr:from>
    <xdr:to>
      <xdr:col>67</xdr:col>
      <xdr:colOff>101600</xdr:colOff>
      <xdr:row>79</xdr:row>
      <xdr:rowOff>7117</xdr:rowOff>
    </xdr:to>
    <xdr:sp macro="" textlink="">
      <xdr:nvSpPr>
        <xdr:cNvPr id="654" name="楕円 653"/>
        <xdr:cNvSpPr/>
      </xdr:nvSpPr>
      <xdr:spPr>
        <a:xfrm>
          <a:off x="12763500" y="1345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169694</xdr:rowOff>
    </xdr:from>
    <xdr:ext cx="378565" cy="259045"/>
    <xdr:sp macro="" textlink="">
      <xdr:nvSpPr>
        <xdr:cNvPr id="655" name="テキスト ボックス 654"/>
        <xdr:cNvSpPr txBox="1"/>
      </xdr:nvSpPr>
      <xdr:spPr>
        <a:xfrm>
          <a:off x="12625017" y="1354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9" name="直線コネクタ 678"/>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0"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1" name="直線コネクタ 680"/>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2"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3" name="直線コネクタ 682"/>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46690</xdr:rowOff>
    </xdr:from>
    <xdr:to>
      <xdr:col>85</xdr:col>
      <xdr:colOff>127000</xdr:colOff>
      <xdr:row>95</xdr:row>
      <xdr:rowOff>62654</xdr:rowOff>
    </xdr:to>
    <xdr:cxnSp macro="">
      <xdr:nvCxnSpPr>
        <xdr:cNvPr id="684" name="直線コネクタ 683"/>
        <xdr:cNvCxnSpPr/>
      </xdr:nvCxnSpPr>
      <xdr:spPr>
        <a:xfrm flipV="1">
          <a:off x="15481300" y="16334440"/>
          <a:ext cx="8382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5" name="公債費平均値テキスト"/>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6" name="フローチャート: 判断 685"/>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155794</xdr:rowOff>
    </xdr:from>
    <xdr:to>
      <xdr:col>81</xdr:col>
      <xdr:colOff>50800</xdr:colOff>
      <xdr:row>95</xdr:row>
      <xdr:rowOff>62654</xdr:rowOff>
    </xdr:to>
    <xdr:cxnSp macro="">
      <xdr:nvCxnSpPr>
        <xdr:cNvPr id="687" name="直線コネクタ 686"/>
        <xdr:cNvCxnSpPr/>
      </xdr:nvCxnSpPr>
      <xdr:spPr>
        <a:xfrm>
          <a:off x="14592300" y="16272094"/>
          <a:ext cx="889000" cy="7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8" name="フローチャート: 判断 687"/>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17378</xdr:rowOff>
    </xdr:from>
    <xdr:ext cx="534377" cy="259045"/>
    <xdr:sp macro="" textlink="">
      <xdr:nvSpPr>
        <xdr:cNvPr id="689" name="テキスト ボックス 688"/>
        <xdr:cNvSpPr txBox="1"/>
      </xdr:nvSpPr>
      <xdr:spPr>
        <a:xfrm>
          <a:off x="15214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155794</xdr:rowOff>
    </xdr:from>
    <xdr:to>
      <xdr:col>76</xdr:col>
      <xdr:colOff>114300</xdr:colOff>
      <xdr:row>95</xdr:row>
      <xdr:rowOff>46949</xdr:rowOff>
    </xdr:to>
    <xdr:cxnSp macro="">
      <xdr:nvCxnSpPr>
        <xdr:cNvPr id="690" name="直線コネクタ 689"/>
        <xdr:cNvCxnSpPr/>
      </xdr:nvCxnSpPr>
      <xdr:spPr>
        <a:xfrm flipV="1">
          <a:off x="13703300" y="16272094"/>
          <a:ext cx="889000" cy="6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1" name="フローチャート: 判断 690"/>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92" name="テキスト ボックス 691"/>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82786</xdr:rowOff>
    </xdr:from>
    <xdr:to>
      <xdr:col>71</xdr:col>
      <xdr:colOff>177800</xdr:colOff>
      <xdr:row>95</xdr:row>
      <xdr:rowOff>46949</xdr:rowOff>
    </xdr:to>
    <xdr:cxnSp macro="">
      <xdr:nvCxnSpPr>
        <xdr:cNvPr id="693" name="直線コネクタ 692"/>
        <xdr:cNvCxnSpPr/>
      </xdr:nvCxnSpPr>
      <xdr:spPr>
        <a:xfrm>
          <a:off x="12814300" y="16199086"/>
          <a:ext cx="889000" cy="13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4" name="フローチャート: 判断 693"/>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5" name="テキスト ボックス 694"/>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6" name="フローチャート: 判断 695"/>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7" name="テキスト ボックス 696"/>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167340</xdr:rowOff>
    </xdr:from>
    <xdr:to>
      <xdr:col>85</xdr:col>
      <xdr:colOff>177800</xdr:colOff>
      <xdr:row>95</xdr:row>
      <xdr:rowOff>97490</xdr:rowOff>
    </xdr:to>
    <xdr:sp macro="" textlink="">
      <xdr:nvSpPr>
        <xdr:cNvPr id="703" name="楕円 702"/>
        <xdr:cNvSpPr/>
      </xdr:nvSpPr>
      <xdr:spPr>
        <a:xfrm>
          <a:off x="16268700" y="1628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18767</xdr:rowOff>
    </xdr:from>
    <xdr:ext cx="534377" cy="259045"/>
    <xdr:sp macro="" textlink="">
      <xdr:nvSpPr>
        <xdr:cNvPr id="704" name="公債費該当値テキスト"/>
        <xdr:cNvSpPr txBox="1"/>
      </xdr:nvSpPr>
      <xdr:spPr>
        <a:xfrm>
          <a:off x="16370300" y="1613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11854</xdr:rowOff>
    </xdr:from>
    <xdr:to>
      <xdr:col>81</xdr:col>
      <xdr:colOff>101600</xdr:colOff>
      <xdr:row>95</xdr:row>
      <xdr:rowOff>113454</xdr:rowOff>
    </xdr:to>
    <xdr:sp macro="" textlink="">
      <xdr:nvSpPr>
        <xdr:cNvPr id="705" name="楕円 704"/>
        <xdr:cNvSpPr/>
      </xdr:nvSpPr>
      <xdr:spPr>
        <a:xfrm>
          <a:off x="15430500" y="1629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129981</xdr:rowOff>
    </xdr:from>
    <xdr:ext cx="534377" cy="259045"/>
    <xdr:sp macro="" textlink="">
      <xdr:nvSpPr>
        <xdr:cNvPr id="706" name="テキスト ボックス 705"/>
        <xdr:cNvSpPr txBox="1"/>
      </xdr:nvSpPr>
      <xdr:spPr>
        <a:xfrm>
          <a:off x="15214111" y="1607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104994</xdr:rowOff>
    </xdr:from>
    <xdr:to>
      <xdr:col>76</xdr:col>
      <xdr:colOff>165100</xdr:colOff>
      <xdr:row>95</xdr:row>
      <xdr:rowOff>35144</xdr:rowOff>
    </xdr:to>
    <xdr:sp macro="" textlink="">
      <xdr:nvSpPr>
        <xdr:cNvPr id="707" name="楕円 706"/>
        <xdr:cNvSpPr/>
      </xdr:nvSpPr>
      <xdr:spPr>
        <a:xfrm>
          <a:off x="14541500" y="1622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51671</xdr:rowOff>
    </xdr:from>
    <xdr:ext cx="534377" cy="259045"/>
    <xdr:sp macro="" textlink="">
      <xdr:nvSpPr>
        <xdr:cNvPr id="708" name="テキスト ボックス 707"/>
        <xdr:cNvSpPr txBox="1"/>
      </xdr:nvSpPr>
      <xdr:spPr>
        <a:xfrm>
          <a:off x="14325111" y="1599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167599</xdr:rowOff>
    </xdr:from>
    <xdr:to>
      <xdr:col>72</xdr:col>
      <xdr:colOff>38100</xdr:colOff>
      <xdr:row>95</xdr:row>
      <xdr:rowOff>97749</xdr:rowOff>
    </xdr:to>
    <xdr:sp macro="" textlink="">
      <xdr:nvSpPr>
        <xdr:cNvPr id="709" name="楕円 708"/>
        <xdr:cNvSpPr/>
      </xdr:nvSpPr>
      <xdr:spPr>
        <a:xfrm>
          <a:off x="13652500" y="1628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114276</xdr:rowOff>
    </xdr:from>
    <xdr:ext cx="534377" cy="259045"/>
    <xdr:sp macro="" textlink="">
      <xdr:nvSpPr>
        <xdr:cNvPr id="710" name="テキスト ボックス 709"/>
        <xdr:cNvSpPr txBox="1"/>
      </xdr:nvSpPr>
      <xdr:spPr>
        <a:xfrm>
          <a:off x="13436111" y="160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31986</xdr:rowOff>
    </xdr:from>
    <xdr:to>
      <xdr:col>67</xdr:col>
      <xdr:colOff>101600</xdr:colOff>
      <xdr:row>94</xdr:row>
      <xdr:rowOff>133586</xdr:rowOff>
    </xdr:to>
    <xdr:sp macro="" textlink="">
      <xdr:nvSpPr>
        <xdr:cNvPr id="711" name="楕円 710"/>
        <xdr:cNvSpPr/>
      </xdr:nvSpPr>
      <xdr:spPr>
        <a:xfrm>
          <a:off x="12763500" y="161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150113</xdr:rowOff>
    </xdr:from>
    <xdr:ext cx="599010" cy="259045"/>
    <xdr:sp macro="" textlink="">
      <xdr:nvSpPr>
        <xdr:cNvPr id="712" name="テキスト ボックス 711"/>
        <xdr:cNvSpPr txBox="1"/>
      </xdr:nvSpPr>
      <xdr:spPr>
        <a:xfrm>
          <a:off x="12514795" y="1592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6" name="テキスト ボックス 72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8" name="テキスト ボックス 72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0" name="テキスト ボックス 72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8" name="直線コネクタ 737"/>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9"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41"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2" name="直線コネクタ 741"/>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44"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5" name="フローチャート: 判断 744"/>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7" name="フローチャート: 判断 746"/>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8" name="テキスト ボックス 747"/>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50" name="フローチャート: 判断 749"/>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51" name="テキスト ボックス 750"/>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3" name="フローチャート: 判断 752"/>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54" name="テキスト ボックス 753"/>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5" name="フローチャート: 判断 754"/>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6" name="テキスト ボックス 755"/>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63"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令和２年度は、前年度比</a:t>
          </a:r>
          <a:r>
            <a:rPr kumimoji="1" lang="en-US" altLang="ja-JP" sz="1100">
              <a:latin typeface="ＭＳ Ｐゴシック" panose="020B0600070205080204" pitchFamily="50" charset="-128"/>
              <a:ea typeface="ＭＳ Ｐゴシック" panose="020B0600070205080204" pitchFamily="50" charset="-128"/>
            </a:rPr>
            <a:t>1,285,220</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17.6</a:t>
          </a:r>
          <a:r>
            <a:rPr kumimoji="1" lang="ja-JP" altLang="en-US" sz="1100">
              <a:latin typeface="ＭＳ Ｐゴシック" panose="020B0600070205080204" pitchFamily="50" charset="-128"/>
              <a:ea typeface="ＭＳ Ｐゴシック" panose="020B0600070205080204" pitchFamily="50" charset="-128"/>
            </a:rPr>
            <a:t>％増）の増額となった。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決算額はほぼすべての費目において増額となっており、その要因としては、新型コロナウイルス感染症対応事業の実施が挙げられる。その中でも特に増加が見られた費目と実施事業は以下のとおりである。</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総務費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あんしん御守袋お届け事業、ほうき健康経営プロジェクト事業、ガソリン等購入助成券配布事業、町営バス購入事業</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民生費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社会福祉協議会運営事業、障害者就労継続支援事業所支援事業、出産祝事業</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商工費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事業継続給付金、宿泊業等緊急支援事業、指定管理施設等コロナ対策事業</a:t>
          </a:r>
        </a:p>
        <a:p>
          <a:r>
            <a:rPr kumimoji="1" lang="ja-JP" altLang="en-US" sz="1100">
              <a:latin typeface="ＭＳ Ｐゴシック" panose="020B0600070205080204" pitchFamily="50" charset="-128"/>
              <a:ea typeface="ＭＳ Ｐゴシック" panose="020B0600070205080204" pitchFamily="50" charset="-128"/>
            </a:rPr>
            <a:t>　このように年間を通して新型コロナウイルス感染症対応が主となったものの、そのような中でも公共施設の長寿命化や道路・橋りょうの点検・改修をはじめとした普通建設事業は時機を逸することなく積極的に実施し、ま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財源に合併特例事業債を活用した特別会計への繰出しなどにより町の負担を抑えつつ、上・下水道施設や老朽管の更新等のインフラ整備を行った。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鳥取県伯耆町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年度の標準財政規模は</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5,108,931</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千円（対前年度比</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261,366</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）であった。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実質収支は</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410,303</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千円（対前年度比</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158,592</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千円増）であり、財政調整基金積立金</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200</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千円（対前年度</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）、繰上償還</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対前年度同額</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）の影響により、実質単年度収支は</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158,792</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千円（対前年度</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117,531</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これにより、標準財政規模比が実質収支額で</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8.03</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2.84</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増）、実質単年度収支額で</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3.11</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2.26</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鳥取県伯耆町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は、公営企業会計を含む全会計を対象とした実質赤字額（または資金不足額）の、標準財政規模に対する比率であり、これが生じた場合には問題のある赤字会計が存在することとなり、赤字の早期解消を図る必要があ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赤字が生じている住宅新築資金等特別会計は、平成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年度で起債償還が終わり、債権回収が残された事務となっている。令和</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年度決算では実質収支が▲</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百万円であり、標準財政規模比では▲</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0.45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％となっているが、本会計は普通会計に属しているため、普通会計全体での実質収支額では赤字が生じていない。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9018161</v>
      </c>
      <c r="BO4" s="464"/>
      <c r="BP4" s="464"/>
      <c r="BQ4" s="464"/>
      <c r="BR4" s="464"/>
      <c r="BS4" s="464"/>
      <c r="BT4" s="464"/>
      <c r="BU4" s="465"/>
      <c r="BV4" s="463">
        <v>7596095</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8</v>
      </c>
      <c r="CU4" s="648"/>
      <c r="CV4" s="648"/>
      <c r="CW4" s="648"/>
      <c r="CX4" s="648"/>
      <c r="CY4" s="648"/>
      <c r="CZ4" s="648"/>
      <c r="DA4" s="649"/>
      <c r="DB4" s="647">
        <v>5.2</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8594046</v>
      </c>
      <c r="BO5" s="469"/>
      <c r="BP5" s="469"/>
      <c r="BQ5" s="469"/>
      <c r="BR5" s="469"/>
      <c r="BS5" s="469"/>
      <c r="BT5" s="469"/>
      <c r="BU5" s="470"/>
      <c r="BV5" s="468">
        <v>7308826</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88.4</v>
      </c>
      <c r="CU5" s="439"/>
      <c r="CV5" s="439"/>
      <c r="CW5" s="439"/>
      <c r="CX5" s="439"/>
      <c r="CY5" s="439"/>
      <c r="CZ5" s="439"/>
      <c r="DA5" s="440"/>
      <c r="DB5" s="438">
        <v>90.6</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424115</v>
      </c>
      <c r="BO6" s="469"/>
      <c r="BP6" s="469"/>
      <c r="BQ6" s="469"/>
      <c r="BR6" s="469"/>
      <c r="BS6" s="469"/>
      <c r="BT6" s="469"/>
      <c r="BU6" s="470"/>
      <c r="BV6" s="468">
        <v>287269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88.5</v>
      </c>
      <c r="CU6" s="622"/>
      <c r="CV6" s="622"/>
      <c r="CW6" s="622"/>
      <c r="CX6" s="622"/>
      <c r="CY6" s="622"/>
      <c r="CZ6" s="622"/>
      <c r="DA6" s="623"/>
      <c r="DB6" s="621">
        <v>90.6</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101</v>
      </c>
      <c r="AV7" s="526"/>
      <c r="AW7" s="526"/>
      <c r="AX7" s="526"/>
      <c r="AY7" s="448" t="s">
        <v>105</v>
      </c>
      <c r="AZ7" s="449"/>
      <c r="BA7" s="449"/>
      <c r="BB7" s="449"/>
      <c r="BC7" s="449"/>
      <c r="BD7" s="449"/>
      <c r="BE7" s="449"/>
      <c r="BF7" s="449"/>
      <c r="BG7" s="449"/>
      <c r="BH7" s="449"/>
      <c r="BI7" s="449"/>
      <c r="BJ7" s="449"/>
      <c r="BK7" s="449"/>
      <c r="BL7" s="449"/>
      <c r="BM7" s="450"/>
      <c r="BN7" s="468">
        <v>13812</v>
      </c>
      <c r="BO7" s="469"/>
      <c r="BP7" s="469"/>
      <c r="BQ7" s="469"/>
      <c r="BR7" s="469"/>
      <c r="BS7" s="469"/>
      <c r="BT7" s="469"/>
      <c r="BU7" s="470"/>
      <c r="BV7" s="468">
        <v>35558</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5108931</v>
      </c>
      <c r="CU7" s="469"/>
      <c r="CV7" s="469"/>
      <c r="CW7" s="469"/>
      <c r="CX7" s="469"/>
      <c r="CY7" s="469"/>
      <c r="CZ7" s="469"/>
      <c r="DA7" s="470"/>
      <c r="DB7" s="468">
        <v>4847565</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410303</v>
      </c>
      <c r="BO8" s="469"/>
      <c r="BP8" s="469"/>
      <c r="BQ8" s="469"/>
      <c r="BR8" s="469"/>
      <c r="BS8" s="469"/>
      <c r="BT8" s="469"/>
      <c r="BU8" s="470"/>
      <c r="BV8" s="468">
        <v>251711</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0.3</v>
      </c>
      <c r="CU8" s="582"/>
      <c r="CV8" s="582"/>
      <c r="CW8" s="582"/>
      <c r="CX8" s="582"/>
      <c r="CY8" s="582"/>
      <c r="CZ8" s="582"/>
      <c r="DA8" s="583"/>
      <c r="DB8" s="581">
        <v>0.3</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10696</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101</v>
      </c>
      <c r="AV9" s="526"/>
      <c r="AW9" s="526"/>
      <c r="AX9" s="526"/>
      <c r="AY9" s="448" t="s">
        <v>115</v>
      </c>
      <c r="AZ9" s="449"/>
      <c r="BA9" s="449"/>
      <c r="BB9" s="449"/>
      <c r="BC9" s="449"/>
      <c r="BD9" s="449"/>
      <c r="BE9" s="449"/>
      <c r="BF9" s="449"/>
      <c r="BG9" s="449"/>
      <c r="BH9" s="449"/>
      <c r="BI9" s="449"/>
      <c r="BJ9" s="449"/>
      <c r="BK9" s="449"/>
      <c r="BL9" s="449"/>
      <c r="BM9" s="450"/>
      <c r="BN9" s="468">
        <v>158592</v>
      </c>
      <c r="BO9" s="469"/>
      <c r="BP9" s="469"/>
      <c r="BQ9" s="469"/>
      <c r="BR9" s="469"/>
      <c r="BS9" s="469"/>
      <c r="BT9" s="469"/>
      <c r="BU9" s="470"/>
      <c r="BV9" s="468">
        <v>41071</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16.399999999999999</v>
      </c>
      <c r="CU9" s="439"/>
      <c r="CV9" s="439"/>
      <c r="CW9" s="439"/>
      <c r="CX9" s="439"/>
      <c r="CY9" s="439"/>
      <c r="CZ9" s="439"/>
      <c r="DA9" s="440"/>
      <c r="DB9" s="438">
        <v>17.899999999999999</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117</v>
      </c>
      <c r="M10" s="442"/>
      <c r="N10" s="442"/>
      <c r="O10" s="442"/>
      <c r="P10" s="442"/>
      <c r="Q10" s="443"/>
      <c r="R10" s="444">
        <v>11118</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200</v>
      </c>
      <c r="BO10" s="469"/>
      <c r="BP10" s="469"/>
      <c r="BQ10" s="469"/>
      <c r="BR10" s="469"/>
      <c r="BS10" s="469"/>
      <c r="BT10" s="469"/>
      <c r="BU10" s="470"/>
      <c r="BV10" s="468">
        <v>190</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119</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c r="A12" s="187"/>
      <c r="B12" s="584" t="s">
        <v>129</v>
      </c>
      <c r="C12" s="585"/>
      <c r="D12" s="585"/>
      <c r="E12" s="585"/>
      <c r="F12" s="585"/>
      <c r="G12" s="585"/>
      <c r="H12" s="585"/>
      <c r="I12" s="585"/>
      <c r="J12" s="585"/>
      <c r="K12" s="586"/>
      <c r="L12" s="593" t="s">
        <v>130</v>
      </c>
      <c r="M12" s="594"/>
      <c r="N12" s="594"/>
      <c r="O12" s="594"/>
      <c r="P12" s="594"/>
      <c r="Q12" s="595"/>
      <c r="R12" s="596">
        <v>10774</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101</v>
      </c>
      <c r="AV12" s="526"/>
      <c r="AW12" s="526"/>
      <c r="AX12" s="526"/>
      <c r="AY12" s="448" t="s">
        <v>134</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136</v>
      </c>
      <c r="N13" s="569"/>
      <c r="O13" s="569"/>
      <c r="P13" s="569"/>
      <c r="Q13" s="570"/>
      <c r="R13" s="571">
        <v>10725</v>
      </c>
      <c r="S13" s="572"/>
      <c r="T13" s="572"/>
      <c r="U13" s="572"/>
      <c r="V13" s="573"/>
      <c r="W13" s="559" t="s">
        <v>137</v>
      </c>
      <c r="X13" s="481"/>
      <c r="Y13" s="481"/>
      <c r="Z13" s="481"/>
      <c r="AA13" s="481"/>
      <c r="AB13" s="482"/>
      <c r="AC13" s="444">
        <v>952</v>
      </c>
      <c r="AD13" s="445"/>
      <c r="AE13" s="445"/>
      <c r="AF13" s="445"/>
      <c r="AG13" s="446"/>
      <c r="AH13" s="444">
        <v>1035</v>
      </c>
      <c r="AI13" s="445"/>
      <c r="AJ13" s="445"/>
      <c r="AK13" s="445"/>
      <c r="AL13" s="447"/>
      <c r="AM13" s="537" t="s">
        <v>138</v>
      </c>
      <c r="AN13" s="442"/>
      <c r="AO13" s="442"/>
      <c r="AP13" s="442"/>
      <c r="AQ13" s="442"/>
      <c r="AR13" s="442"/>
      <c r="AS13" s="442"/>
      <c r="AT13" s="443"/>
      <c r="AU13" s="525" t="s">
        <v>119</v>
      </c>
      <c r="AV13" s="526"/>
      <c r="AW13" s="526"/>
      <c r="AX13" s="526"/>
      <c r="AY13" s="448" t="s">
        <v>139</v>
      </c>
      <c r="AZ13" s="449"/>
      <c r="BA13" s="449"/>
      <c r="BB13" s="449"/>
      <c r="BC13" s="449"/>
      <c r="BD13" s="449"/>
      <c r="BE13" s="449"/>
      <c r="BF13" s="449"/>
      <c r="BG13" s="449"/>
      <c r="BH13" s="449"/>
      <c r="BI13" s="449"/>
      <c r="BJ13" s="449"/>
      <c r="BK13" s="449"/>
      <c r="BL13" s="449"/>
      <c r="BM13" s="450"/>
      <c r="BN13" s="468">
        <v>158792</v>
      </c>
      <c r="BO13" s="469"/>
      <c r="BP13" s="469"/>
      <c r="BQ13" s="469"/>
      <c r="BR13" s="469"/>
      <c r="BS13" s="469"/>
      <c r="BT13" s="469"/>
      <c r="BU13" s="470"/>
      <c r="BV13" s="468">
        <v>41261</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7.7</v>
      </c>
      <c r="CU13" s="439"/>
      <c r="CV13" s="439"/>
      <c r="CW13" s="439"/>
      <c r="CX13" s="439"/>
      <c r="CY13" s="439"/>
      <c r="CZ13" s="439"/>
      <c r="DA13" s="440"/>
      <c r="DB13" s="438">
        <v>8.3000000000000007</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141</v>
      </c>
      <c r="M14" s="605"/>
      <c r="N14" s="605"/>
      <c r="O14" s="605"/>
      <c r="P14" s="605"/>
      <c r="Q14" s="606"/>
      <c r="R14" s="571">
        <v>10861</v>
      </c>
      <c r="S14" s="572"/>
      <c r="T14" s="572"/>
      <c r="U14" s="572"/>
      <c r="V14" s="573"/>
      <c r="W14" s="574"/>
      <c r="X14" s="484"/>
      <c r="Y14" s="484"/>
      <c r="Z14" s="484"/>
      <c r="AA14" s="484"/>
      <c r="AB14" s="485"/>
      <c r="AC14" s="564">
        <v>16.600000000000001</v>
      </c>
      <c r="AD14" s="565"/>
      <c r="AE14" s="565"/>
      <c r="AF14" s="565"/>
      <c r="AG14" s="566"/>
      <c r="AH14" s="564">
        <v>17.7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t="s">
        <v>128</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143</v>
      </c>
      <c r="N15" s="569"/>
      <c r="O15" s="569"/>
      <c r="P15" s="569"/>
      <c r="Q15" s="570"/>
      <c r="R15" s="571">
        <v>10807</v>
      </c>
      <c r="S15" s="572"/>
      <c r="T15" s="572"/>
      <c r="U15" s="572"/>
      <c r="V15" s="573"/>
      <c r="W15" s="559" t="s">
        <v>144</v>
      </c>
      <c r="X15" s="481"/>
      <c r="Y15" s="481"/>
      <c r="Z15" s="481"/>
      <c r="AA15" s="481"/>
      <c r="AB15" s="482"/>
      <c r="AC15" s="444">
        <v>1159</v>
      </c>
      <c r="AD15" s="445"/>
      <c r="AE15" s="445"/>
      <c r="AF15" s="445"/>
      <c r="AG15" s="446"/>
      <c r="AH15" s="444">
        <v>1204</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1322169</v>
      </c>
      <c r="BO15" s="464"/>
      <c r="BP15" s="464"/>
      <c r="BQ15" s="464"/>
      <c r="BR15" s="464"/>
      <c r="BS15" s="464"/>
      <c r="BT15" s="464"/>
      <c r="BU15" s="465"/>
      <c r="BV15" s="463">
        <v>1273916</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20.2</v>
      </c>
      <c r="AD16" s="565"/>
      <c r="AE16" s="565"/>
      <c r="AF16" s="565"/>
      <c r="AG16" s="566"/>
      <c r="AH16" s="564">
        <v>20.6</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4602578</v>
      </c>
      <c r="BO16" s="469"/>
      <c r="BP16" s="469"/>
      <c r="BQ16" s="469"/>
      <c r="BR16" s="469"/>
      <c r="BS16" s="469"/>
      <c r="BT16" s="469"/>
      <c r="BU16" s="470"/>
      <c r="BV16" s="468">
        <v>4313848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150</v>
      </c>
      <c r="N17" s="554"/>
      <c r="O17" s="554"/>
      <c r="P17" s="554"/>
      <c r="Q17" s="555"/>
      <c r="R17" s="556" t="s">
        <v>148</v>
      </c>
      <c r="S17" s="557"/>
      <c r="T17" s="557"/>
      <c r="U17" s="557"/>
      <c r="V17" s="558"/>
      <c r="W17" s="559" t="s">
        <v>151</v>
      </c>
      <c r="X17" s="481"/>
      <c r="Y17" s="481"/>
      <c r="Z17" s="481"/>
      <c r="AA17" s="481"/>
      <c r="AB17" s="482"/>
      <c r="AC17" s="444">
        <v>3615</v>
      </c>
      <c r="AD17" s="445"/>
      <c r="AE17" s="445"/>
      <c r="AF17" s="445"/>
      <c r="AG17" s="446"/>
      <c r="AH17" s="444">
        <v>3602</v>
      </c>
      <c r="AI17" s="445"/>
      <c r="AJ17" s="445"/>
      <c r="AK17" s="445"/>
      <c r="AL17" s="447"/>
      <c r="AM17" s="537"/>
      <c r="AN17" s="442"/>
      <c r="AO17" s="442"/>
      <c r="AP17" s="442"/>
      <c r="AQ17" s="442"/>
      <c r="AR17" s="442"/>
      <c r="AS17" s="442"/>
      <c r="AT17" s="443"/>
      <c r="AU17" s="525"/>
      <c r="AV17" s="526"/>
      <c r="AW17" s="526"/>
      <c r="AX17" s="526"/>
      <c r="AY17" s="448" t="s">
        <v>152</v>
      </c>
      <c r="AZ17" s="449"/>
      <c r="BA17" s="449"/>
      <c r="BB17" s="449"/>
      <c r="BC17" s="449"/>
      <c r="BD17" s="449"/>
      <c r="BE17" s="449"/>
      <c r="BF17" s="449"/>
      <c r="BG17" s="449"/>
      <c r="BH17" s="449"/>
      <c r="BI17" s="449"/>
      <c r="BJ17" s="449"/>
      <c r="BK17" s="449"/>
      <c r="BL17" s="449"/>
      <c r="BM17" s="450"/>
      <c r="BN17" s="468">
        <v>1662251</v>
      </c>
      <c r="BO17" s="469"/>
      <c r="BP17" s="469"/>
      <c r="BQ17" s="469"/>
      <c r="BR17" s="469"/>
      <c r="BS17" s="469"/>
      <c r="BT17" s="469"/>
      <c r="BU17" s="470"/>
      <c r="BV17" s="468">
        <v>1617118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153</v>
      </c>
      <c r="C18" s="531"/>
      <c r="D18" s="531"/>
      <c r="E18" s="532"/>
      <c r="F18" s="532"/>
      <c r="G18" s="532"/>
      <c r="H18" s="532"/>
      <c r="I18" s="532"/>
      <c r="J18" s="532"/>
      <c r="K18" s="532"/>
      <c r="L18" s="533">
        <v>139.44</v>
      </c>
      <c r="M18" s="533"/>
      <c r="N18" s="533"/>
      <c r="O18" s="533"/>
      <c r="P18" s="533"/>
      <c r="Q18" s="533"/>
      <c r="R18" s="534"/>
      <c r="S18" s="534"/>
      <c r="T18" s="534"/>
      <c r="U18" s="534"/>
      <c r="V18" s="535"/>
      <c r="W18" s="549"/>
      <c r="X18" s="550"/>
      <c r="Y18" s="550"/>
      <c r="Z18" s="550"/>
      <c r="AA18" s="550"/>
      <c r="AB18" s="560"/>
      <c r="AC18" s="432">
        <v>63.1</v>
      </c>
      <c r="AD18" s="433"/>
      <c r="AE18" s="433"/>
      <c r="AF18" s="433"/>
      <c r="AG18" s="536"/>
      <c r="AH18" s="432">
        <v>61.7</v>
      </c>
      <c r="AI18" s="433"/>
      <c r="AJ18" s="433"/>
      <c r="AK18" s="433"/>
      <c r="AL18" s="434"/>
      <c r="AM18" s="537"/>
      <c r="AN18" s="442"/>
      <c r="AO18" s="442"/>
      <c r="AP18" s="442"/>
      <c r="AQ18" s="442"/>
      <c r="AR18" s="442"/>
      <c r="AS18" s="442"/>
      <c r="AT18" s="443"/>
      <c r="AU18" s="525"/>
      <c r="AV18" s="526"/>
      <c r="AW18" s="526"/>
      <c r="AX18" s="526"/>
      <c r="AY18" s="448" t="s">
        <v>154</v>
      </c>
      <c r="AZ18" s="449"/>
      <c r="BA18" s="449"/>
      <c r="BB18" s="449"/>
      <c r="BC18" s="449"/>
      <c r="BD18" s="449"/>
      <c r="BE18" s="449"/>
      <c r="BF18" s="449"/>
      <c r="BG18" s="449"/>
      <c r="BH18" s="449"/>
      <c r="BI18" s="449"/>
      <c r="BJ18" s="449"/>
      <c r="BK18" s="449"/>
      <c r="BL18" s="449"/>
      <c r="BM18" s="450"/>
      <c r="BN18" s="468">
        <v>4354486</v>
      </c>
      <c r="BO18" s="469"/>
      <c r="BP18" s="469"/>
      <c r="BQ18" s="469"/>
      <c r="BR18" s="469"/>
      <c r="BS18" s="469"/>
      <c r="BT18" s="469"/>
      <c r="BU18" s="470"/>
      <c r="BV18" s="468">
        <v>4326631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155</v>
      </c>
      <c r="C19" s="531"/>
      <c r="D19" s="531"/>
      <c r="E19" s="532"/>
      <c r="F19" s="532"/>
      <c r="G19" s="532"/>
      <c r="H19" s="532"/>
      <c r="I19" s="532"/>
      <c r="J19" s="532"/>
      <c r="K19" s="532"/>
      <c r="L19" s="538">
        <v>77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156</v>
      </c>
      <c r="AZ19" s="449"/>
      <c r="BA19" s="449"/>
      <c r="BB19" s="449"/>
      <c r="BC19" s="449"/>
      <c r="BD19" s="449"/>
      <c r="BE19" s="449"/>
      <c r="BF19" s="449"/>
      <c r="BG19" s="449"/>
      <c r="BH19" s="449"/>
      <c r="BI19" s="449"/>
      <c r="BJ19" s="449"/>
      <c r="BK19" s="449"/>
      <c r="BL19" s="449"/>
      <c r="BM19" s="450"/>
      <c r="BN19" s="468">
        <v>5892116</v>
      </c>
      <c r="BO19" s="469"/>
      <c r="BP19" s="469"/>
      <c r="BQ19" s="469"/>
      <c r="BR19" s="469"/>
      <c r="BS19" s="469"/>
      <c r="BT19" s="469"/>
      <c r="BU19" s="470"/>
      <c r="BV19" s="468">
        <v>5296582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157</v>
      </c>
      <c r="C20" s="531"/>
      <c r="D20" s="531"/>
      <c r="E20" s="532"/>
      <c r="F20" s="532"/>
      <c r="G20" s="532"/>
      <c r="H20" s="532"/>
      <c r="I20" s="532"/>
      <c r="J20" s="532"/>
      <c r="K20" s="532"/>
      <c r="L20" s="538">
        <v>3648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158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159</v>
      </c>
      <c r="C22" s="498"/>
      <c r="D22" s="499"/>
      <c r="E22" s="506" t="s">
        <v>1</v>
      </c>
      <c r="F22" s="481"/>
      <c r="G22" s="481"/>
      <c r="H22" s="481"/>
      <c r="I22" s="481"/>
      <c r="J22" s="481"/>
      <c r="K22" s="482"/>
      <c r="L22" s="506" t="s">
        <v>160</v>
      </c>
      <c r="M22" s="481"/>
      <c r="N22" s="481"/>
      <c r="O22" s="481"/>
      <c r="P22" s="482"/>
      <c r="Q22" s="491" t="s">
        <v>161</v>
      </c>
      <c r="R22" s="492"/>
      <c r="S22" s="492"/>
      <c r="T22" s="492"/>
      <c r="U22" s="492"/>
      <c r="V22" s="507"/>
      <c r="W22" s="509" t="s">
        <v>162</v>
      </c>
      <c r="X22" s="498"/>
      <c r="Y22" s="499"/>
      <c r="Z22" s="506" t="s">
        <v>1</v>
      </c>
      <c r="AA22" s="481"/>
      <c r="AB22" s="481"/>
      <c r="AC22" s="481"/>
      <c r="AD22" s="481"/>
      <c r="AE22" s="481"/>
      <c r="AF22" s="481"/>
      <c r="AG22" s="482"/>
      <c r="AH22" s="480" t="s">
        <v>163</v>
      </c>
      <c r="AI22" s="481"/>
      <c r="AJ22" s="481"/>
      <c r="AK22" s="481"/>
      <c r="AL22" s="482"/>
      <c r="AM22" s="480" t="s">
        <v>164</v>
      </c>
      <c r="AN22" s="486"/>
      <c r="AO22" s="486"/>
      <c r="AP22" s="486"/>
      <c r="AQ22" s="486"/>
      <c r="AR22" s="487"/>
      <c r="AS22" s="491" t="s">
        <v>161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165</v>
      </c>
      <c r="AZ23" s="461"/>
      <c r="BA23" s="461"/>
      <c r="BB23" s="461"/>
      <c r="BC23" s="461"/>
      <c r="BD23" s="461"/>
      <c r="BE23" s="461"/>
      <c r="BF23" s="461"/>
      <c r="BG23" s="461"/>
      <c r="BH23" s="461"/>
      <c r="BI23" s="461"/>
      <c r="BJ23" s="461"/>
      <c r="BK23" s="461"/>
      <c r="BL23" s="461"/>
      <c r="BM23" s="462"/>
      <c r="BN23" s="468">
        <v>5838573</v>
      </c>
      <c r="BO23" s="469"/>
      <c r="BP23" s="469"/>
      <c r="BQ23" s="469"/>
      <c r="BR23" s="469"/>
      <c r="BS23" s="469"/>
      <c r="BT23" s="469"/>
      <c r="BU23" s="470"/>
      <c r="BV23" s="468">
        <v>6121192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166</v>
      </c>
      <c r="F24" s="442"/>
      <c r="G24" s="442"/>
      <c r="H24" s="442"/>
      <c r="I24" s="442"/>
      <c r="J24" s="442"/>
      <c r="K24" s="443"/>
      <c r="L24" s="444">
        <v>1</v>
      </c>
      <c r="M24" s="445"/>
      <c r="N24" s="445"/>
      <c r="O24" s="445"/>
      <c r="P24" s="446"/>
      <c r="Q24" s="444">
        <v>8100</v>
      </c>
      <c r="R24" s="445"/>
      <c r="S24" s="445"/>
      <c r="T24" s="445"/>
      <c r="U24" s="445"/>
      <c r="V24" s="446"/>
      <c r="W24" s="510"/>
      <c r="X24" s="501"/>
      <c r="Y24" s="502"/>
      <c r="Z24" s="441" t="s">
        <v>167</v>
      </c>
      <c r="AA24" s="442"/>
      <c r="AB24" s="442"/>
      <c r="AC24" s="442"/>
      <c r="AD24" s="442"/>
      <c r="AE24" s="442"/>
      <c r="AF24" s="442"/>
      <c r="AG24" s="443"/>
      <c r="AH24" s="444">
        <v>122</v>
      </c>
      <c r="AI24" s="445"/>
      <c r="AJ24" s="445"/>
      <c r="AK24" s="445"/>
      <c r="AL24" s="446"/>
      <c r="AM24" s="444">
        <v>378566</v>
      </c>
      <c r="AN24" s="445"/>
      <c r="AO24" s="445"/>
      <c r="AP24" s="445"/>
      <c r="AQ24" s="445"/>
      <c r="AR24" s="446"/>
      <c r="AS24" s="444">
        <v>3103</v>
      </c>
      <c r="AT24" s="445"/>
      <c r="AU24" s="445"/>
      <c r="AV24" s="445"/>
      <c r="AW24" s="445"/>
      <c r="AX24" s="447"/>
      <c r="AY24" s="435" t="s">
        <v>168</v>
      </c>
      <c r="AZ24" s="436"/>
      <c r="BA24" s="436"/>
      <c r="BB24" s="436"/>
      <c r="BC24" s="436"/>
      <c r="BD24" s="436"/>
      <c r="BE24" s="436"/>
      <c r="BF24" s="436"/>
      <c r="BG24" s="436"/>
      <c r="BH24" s="436"/>
      <c r="BI24" s="436"/>
      <c r="BJ24" s="436"/>
      <c r="BK24" s="436"/>
      <c r="BL24" s="436"/>
      <c r="BM24" s="437"/>
      <c r="BN24" s="468">
        <v>2774144</v>
      </c>
      <c r="BO24" s="469"/>
      <c r="BP24" s="469"/>
      <c r="BQ24" s="469"/>
      <c r="BR24" s="469"/>
      <c r="BS24" s="469"/>
      <c r="BT24" s="469"/>
      <c r="BU24" s="470"/>
      <c r="BV24" s="468">
        <v>3003265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169</v>
      </c>
      <c r="F25" s="442"/>
      <c r="G25" s="442"/>
      <c r="H25" s="442"/>
      <c r="I25" s="442"/>
      <c r="J25" s="442"/>
      <c r="K25" s="443"/>
      <c r="L25" s="444">
        <v>1</v>
      </c>
      <c r="M25" s="445"/>
      <c r="N25" s="445"/>
      <c r="O25" s="445"/>
      <c r="P25" s="446"/>
      <c r="Q25" s="444">
        <v>6480</v>
      </c>
      <c r="R25" s="445"/>
      <c r="S25" s="445"/>
      <c r="T25" s="445"/>
      <c r="U25" s="445"/>
      <c r="V25" s="446"/>
      <c r="W25" s="510"/>
      <c r="X25" s="501"/>
      <c r="Y25" s="502"/>
      <c r="Z25" s="441" t="s">
        <v>170</v>
      </c>
      <c r="AA25" s="442"/>
      <c r="AB25" s="442"/>
      <c r="AC25" s="442"/>
      <c r="AD25" s="442"/>
      <c r="AE25" s="442"/>
      <c r="AF25" s="442"/>
      <c r="AG25" s="443"/>
      <c r="AH25" s="444" t="s">
        <v>128</v>
      </c>
      <c r="AI25" s="445"/>
      <c r="AJ25" s="445"/>
      <c r="AK25" s="445"/>
      <c r="AL25" s="446"/>
      <c r="AM25" s="444" t="s">
        <v>128</v>
      </c>
      <c r="AN25" s="445"/>
      <c r="AO25" s="445"/>
      <c r="AP25" s="445"/>
      <c r="AQ25" s="445"/>
      <c r="AR25" s="446"/>
      <c r="AS25" s="444" t="s">
        <v>128</v>
      </c>
      <c r="AT25" s="445"/>
      <c r="AU25" s="445"/>
      <c r="AV25" s="445"/>
      <c r="AW25" s="445"/>
      <c r="AX25" s="447"/>
      <c r="AY25" s="460" t="s">
        <v>171</v>
      </c>
      <c r="AZ25" s="461"/>
      <c r="BA25" s="461"/>
      <c r="BB25" s="461"/>
      <c r="BC25" s="461"/>
      <c r="BD25" s="461"/>
      <c r="BE25" s="461"/>
      <c r="BF25" s="461"/>
      <c r="BG25" s="461"/>
      <c r="BH25" s="461"/>
      <c r="BI25" s="461"/>
      <c r="BJ25" s="461"/>
      <c r="BK25" s="461"/>
      <c r="BL25" s="461"/>
      <c r="BM25" s="462"/>
      <c r="BN25" s="463">
        <v>172652</v>
      </c>
      <c r="BO25" s="464"/>
      <c r="BP25" s="464"/>
      <c r="BQ25" s="464"/>
      <c r="BR25" s="464"/>
      <c r="BS25" s="464"/>
      <c r="BT25" s="464"/>
      <c r="BU25" s="465"/>
      <c r="BV25" s="463">
        <v>92298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172</v>
      </c>
      <c r="F26" s="442"/>
      <c r="G26" s="442"/>
      <c r="H26" s="442"/>
      <c r="I26" s="442"/>
      <c r="J26" s="442"/>
      <c r="K26" s="443"/>
      <c r="L26" s="444">
        <v>1</v>
      </c>
      <c r="M26" s="445"/>
      <c r="N26" s="445"/>
      <c r="O26" s="445"/>
      <c r="P26" s="446"/>
      <c r="Q26" s="444">
        <v>6075</v>
      </c>
      <c r="R26" s="445"/>
      <c r="S26" s="445"/>
      <c r="T26" s="445"/>
      <c r="U26" s="445"/>
      <c r="V26" s="446"/>
      <c r="W26" s="510"/>
      <c r="X26" s="501"/>
      <c r="Y26" s="502"/>
      <c r="Z26" s="441" t="s">
        <v>173</v>
      </c>
      <c r="AA26" s="523"/>
      <c r="AB26" s="523"/>
      <c r="AC26" s="523"/>
      <c r="AD26" s="523"/>
      <c r="AE26" s="523"/>
      <c r="AF26" s="523"/>
      <c r="AG26" s="524"/>
      <c r="AH26" s="444">
        <v>2</v>
      </c>
      <c r="AI26" s="445"/>
      <c r="AJ26" s="445"/>
      <c r="AK26" s="445"/>
      <c r="AL26" s="446"/>
      <c r="AM26" s="444" t="s">
        <v>174</v>
      </c>
      <c r="AN26" s="445"/>
      <c r="AO26" s="445"/>
      <c r="AP26" s="445"/>
      <c r="AQ26" s="445"/>
      <c r="AR26" s="446"/>
      <c r="AS26" s="444" t="s">
        <v>174</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176</v>
      </c>
      <c r="F27" s="442"/>
      <c r="G27" s="442"/>
      <c r="H27" s="442"/>
      <c r="I27" s="442"/>
      <c r="J27" s="442"/>
      <c r="K27" s="443"/>
      <c r="L27" s="444">
        <v>1</v>
      </c>
      <c r="M27" s="445"/>
      <c r="N27" s="445"/>
      <c r="O27" s="445"/>
      <c r="P27" s="446"/>
      <c r="Q27" s="444">
        <v>3160</v>
      </c>
      <c r="R27" s="445"/>
      <c r="S27" s="445"/>
      <c r="T27" s="445"/>
      <c r="U27" s="445"/>
      <c r="V27" s="446"/>
      <c r="W27" s="510"/>
      <c r="X27" s="501"/>
      <c r="Y27" s="502"/>
      <c r="Z27" s="441" t="s">
        <v>177</v>
      </c>
      <c r="AA27" s="442"/>
      <c r="AB27" s="442"/>
      <c r="AC27" s="442"/>
      <c r="AD27" s="442"/>
      <c r="AE27" s="442"/>
      <c r="AF27" s="442"/>
      <c r="AG27" s="443"/>
      <c r="AH27" s="444">
        <v>1</v>
      </c>
      <c r="AI27" s="445"/>
      <c r="AJ27" s="445"/>
      <c r="AK27" s="445"/>
      <c r="AL27" s="446"/>
      <c r="AM27" s="444" t="s">
        <v>178</v>
      </c>
      <c r="AN27" s="445"/>
      <c r="AO27" s="445"/>
      <c r="AP27" s="445"/>
      <c r="AQ27" s="445"/>
      <c r="AR27" s="446"/>
      <c r="AS27" s="444" t="s">
        <v>178</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t="s">
        <v>180</v>
      </c>
      <c r="BO27" s="472"/>
      <c r="BP27" s="472"/>
      <c r="BQ27" s="472"/>
      <c r="BR27" s="472"/>
      <c r="BS27" s="472"/>
      <c r="BT27" s="472"/>
      <c r="BU27" s="473"/>
      <c r="BV27" s="471" t="s">
        <v>128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181</v>
      </c>
      <c r="F28" s="442"/>
      <c r="G28" s="442"/>
      <c r="H28" s="442"/>
      <c r="I28" s="442"/>
      <c r="J28" s="442"/>
      <c r="K28" s="443"/>
      <c r="L28" s="444">
        <v>1</v>
      </c>
      <c r="M28" s="445"/>
      <c r="N28" s="445"/>
      <c r="O28" s="445"/>
      <c r="P28" s="446"/>
      <c r="Q28" s="444">
        <v>2350</v>
      </c>
      <c r="R28" s="445"/>
      <c r="S28" s="445"/>
      <c r="T28" s="445"/>
      <c r="U28" s="445"/>
      <c r="V28" s="446"/>
      <c r="W28" s="510"/>
      <c r="X28" s="501"/>
      <c r="Y28" s="502"/>
      <c r="Z28" s="441" t="s">
        <v>182</v>
      </c>
      <c r="AA28" s="442"/>
      <c r="AB28" s="442"/>
      <c r="AC28" s="442"/>
      <c r="AD28" s="442"/>
      <c r="AE28" s="442"/>
      <c r="AF28" s="442"/>
      <c r="AG28" s="443"/>
      <c r="AH28" s="444" t="s">
        <v>180</v>
      </c>
      <c r="AI28" s="445"/>
      <c r="AJ28" s="445"/>
      <c r="AK28" s="445"/>
      <c r="AL28" s="446"/>
      <c r="AM28" s="444" t="s">
        <v>180</v>
      </c>
      <c r="AN28" s="445"/>
      <c r="AO28" s="445"/>
      <c r="AP28" s="445"/>
      <c r="AQ28" s="445"/>
      <c r="AR28" s="446"/>
      <c r="AS28" s="444" t="s">
        <v>128</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997589</v>
      </c>
      <c r="BO28" s="464"/>
      <c r="BP28" s="464"/>
      <c r="BQ28" s="464"/>
      <c r="BR28" s="464"/>
      <c r="BS28" s="464"/>
      <c r="BT28" s="464"/>
      <c r="BU28" s="465"/>
      <c r="BV28" s="463">
        <v>997389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184</v>
      </c>
      <c r="F29" s="442"/>
      <c r="G29" s="442"/>
      <c r="H29" s="442"/>
      <c r="I29" s="442"/>
      <c r="J29" s="442"/>
      <c r="K29" s="443"/>
      <c r="L29" s="444">
        <v>12</v>
      </c>
      <c r="M29" s="445"/>
      <c r="N29" s="445"/>
      <c r="O29" s="445"/>
      <c r="P29" s="446"/>
      <c r="Q29" s="444">
        <v>2210</v>
      </c>
      <c r="R29" s="445"/>
      <c r="S29" s="445"/>
      <c r="T29" s="445"/>
      <c r="U29" s="445"/>
      <c r="V29" s="446"/>
      <c r="W29" s="511"/>
      <c r="X29" s="512"/>
      <c r="Y29" s="513"/>
      <c r="Z29" s="441" t="s">
        <v>185</v>
      </c>
      <c r="AA29" s="442"/>
      <c r="AB29" s="442"/>
      <c r="AC29" s="442"/>
      <c r="AD29" s="442"/>
      <c r="AE29" s="442"/>
      <c r="AF29" s="442"/>
      <c r="AG29" s="443"/>
      <c r="AH29" s="444">
        <v>123</v>
      </c>
      <c r="AI29" s="445"/>
      <c r="AJ29" s="445"/>
      <c r="AK29" s="445"/>
      <c r="AL29" s="446"/>
      <c r="AM29" s="444">
        <v>382452</v>
      </c>
      <c r="AN29" s="445"/>
      <c r="AO29" s="445"/>
      <c r="AP29" s="445"/>
      <c r="AQ29" s="445"/>
      <c r="AR29" s="446"/>
      <c r="AS29" s="444">
        <v>3109</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722971</v>
      </c>
      <c r="BO29" s="469"/>
      <c r="BP29" s="469"/>
      <c r="BQ29" s="469"/>
      <c r="BR29" s="469"/>
      <c r="BS29" s="469"/>
      <c r="BT29" s="469"/>
      <c r="BU29" s="470"/>
      <c r="BV29" s="468">
        <v>722931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94.3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2192472</v>
      </c>
      <c r="BO30" s="472"/>
      <c r="BP30" s="472"/>
      <c r="BQ30" s="472"/>
      <c r="BR30" s="472"/>
      <c r="BS30" s="472"/>
      <c r="BT30" s="472"/>
      <c r="BU30" s="473"/>
      <c r="BV30" s="471">
        <v>2179334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196</v>
      </c>
      <c r="X33" s="430"/>
      <c r="Y33" s="430"/>
      <c r="Z33" s="430"/>
      <c r="AA33" s="430"/>
      <c r="AB33" s="430"/>
      <c r="AC33" s="430"/>
      <c r="AD33" s="430"/>
      <c r="AE33" s="430"/>
      <c r="AF33" s="430"/>
      <c r="AG33" s="430"/>
      <c r="AH33" s="430"/>
      <c r="AI33" s="430"/>
      <c r="AJ33" s="430"/>
      <c r="AK33" s="430"/>
      <c r="AL33" s="216"/>
      <c r="AM33" s="431" t="s">
        <v>194</v>
      </c>
      <c r="AN33" s="431"/>
      <c r="AO33" s="430" t="s">
        <v>196</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194</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6</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IF('各会計、関係団体の財政状況及び健全化判断比率'!B30="","",'各会計、関係団体の財政状況及び健全化判断比率'!B30)</f>
        <v>水道事業会計</v>
      </c>
      <c r="AP34" s="426"/>
      <c r="AQ34" s="426"/>
      <c r="AR34" s="426"/>
      <c r="AS34" s="426"/>
      <c r="AT34" s="426"/>
      <c r="AU34" s="426"/>
      <c r="AV34" s="426"/>
      <c r="AW34" s="426"/>
      <c r="AX34" s="426"/>
      <c r="AY34" s="426"/>
      <c r="AZ34" s="426"/>
      <c r="BA34" s="426"/>
      <c r="BB34" s="426"/>
      <c r="BC34" s="426"/>
      <c r="BD34" s="214"/>
      <c r="BE34" s="427">
        <f>IF(BG34="","",MAX(C34:D43,U34:V43,AM34:AN43)+1)</f>
        <v>12</v>
      </c>
      <c r="BF34" s="427"/>
      <c r="BG34" s="426" t="str">
        <f>IF('各会計、関係団体の財政状況及び健全化判断比率'!B34="","",'各会計、関係団体の財政状況及び健全化判断比率'!B34)</f>
        <v>浄化槽整備事業特別会計</v>
      </c>
      <c r="BH34" s="426"/>
      <c r="BI34" s="426"/>
      <c r="BJ34" s="426"/>
      <c r="BK34" s="426"/>
      <c r="BL34" s="426"/>
      <c r="BM34" s="426"/>
      <c r="BN34" s="426"/>
      <c r="BO34" s="426"/>
      <c r="BP34" s="426"/>
      <c r="BQ34" s="426"/>
      <c r="BR34" s="426"/>
      <c r="BS34" s="426"/>
      <c r="BT34" s="426"/>
      <c r="BU34" s="426"/>
      <c r="BV34" s="214"/>
      <c r="BW34" s="427">
        <f>IF(BY34="","",MAX(C34:D43,U34:V43,AM34:AN43,BE34:BF43)+1)</f>
        <v>14</v>
      </c>
      <c r="BX34" s="427"/>
      <c r="BY34" s="426" t="str">
        <f>IF('各会計、関係団体の財政状況及び健全化判断比率'!B68="","",'各会計、関係団体の財政状況及び健全化判断比率'!B68)</f>
        <v>鳥取県町村総合事務組合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22</v>
      </c>
      <c r="CP34" s="427"/>
      <c r="CQ34" s="426" t="str">
        <f>IF('各会計、関係団体の財政状況及び健全化判断比率'!BS7="","",'各会計、関係団体の財政状況及び健全化判断比率'!BS7)</f>
        <v>植田正治写真美術財団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町営公園墓地事業特別会計</v>
      </c>
      <c r="F35" s="426"/>
      <c r="G35" s="426"/>
      <c r="H35" s="426"/>
      <c r="I35" s="426"/>
      <c r="J35" s="426"/>
      <c r="K35" s="426"/>
      <c r="L35" s="426"/>
      <c r="M35" s="426"/>
      <c r="N35" s="426"/>
      <c r="O35" s="426"/>
      <c r="P35" s="426"/>
      <c r="Q35" s="426"/>
      <c r="R35" s="426"/>
      <c r="S35" s="426"/>
      <c r="T35" s="214"/>
      <c r="U35" s="427">
        <f>IF(W35="","",U34+1)</f>
        <v>7</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IF('各会計、関係団体の財政状況及び健全化判断比率'!B31="","",'各会計、関係団体の財政状況及び健全化判断比率'!B31)</f>
        <v>下水道事業会計（農業集落排水事業）</v>
      </c>
      <c r="AP35" s="426"/>
      <c r="AQ35" s="426"/>
      <c r="AR35" s="426"/>
      <c r="AS35" s="426"/>
      <c r="AT35" s="426"/>
      <c r="AU35" s="426"/>
      <c r="AV35" s="426"/>
      <c r="AW35" s="426"/>
      <c r="AX35" s="426"/>
      <c r="AY35" s="426"/>
      <c r="AZ35" s="426"/>
      <c r="BA35" s="426"/>
      <c r="BB35" s="426"/>
      <c r="BC35" s="426"/>
      <c r="BD35" s="214"/>
      <c r="BE35" s="427">
        <f t="shared" ref="BE35:BE43" si="1">IF(BG35="","",BE34+1)</f>
        <v>13</v>
      </c>
      <c r="BF35" s="427"/>
      <c r="BG35" s="426" t="str">
        <f>IF('各会計、関係団体の財政状況及び健全化判断比率'!B35="","",'各会計、関係団体の財政状況及び健全化判断比率'!B35)</f>
        <v>索道事業特別会計</v>
      </c>
      <c r="BH35" s="426"/>
      <c r="BI35" s="426"/>
      <c r="BJ35" s="426"/>
      <c r="BK35" s="426"/>
      <c r="BL35" s="426"/>
      <c r="BM35" s="426"/>
      <c r="BN35" s="426"/>
      <c r="BO35" s="426"/>
      <c r="BP35" s="426"/>
      <c r="BQ35" s="426"/>
      <c r="BR35" s="426"/>
      <c r="BS35" s="426"/>
      <c r="BT35" s="426"/>
      <c r="BU35" s="426"/>
      <c r="BV35" s="214"/>
      <c r="BW35" s="427">
        <f t="shared" ref="BW35:BW43" si="2">IF(BY35="","",BW34+1)</f>
        <v>15</v>
      </c>
      <c r="BX35" s="427"/>
      <c r="BY35" s="426" t="str">
        <f>IF('各会計、関係団体の財政状況及び健全化判断比率'!B69="","",'各会計、関係団体の財政状況及び健全化判断比率'!B69)</f>
        <v>南部町・伯耆町清掃施設管理組合</v>
      </c>
      <c r="BZ35" s="426"/>
      <c r="CA35" s="426"/>
      <c r="CB35" s="426"/>
      <c r="CC35" s="426"/>
      <c r="CD35" s="426"/>
      <c r="CE35" s="426"/>
      <c r="CF35" s="426"/>
      <c r="CG35" s="426"/>
      <c r="CH35" s="426"/>
      <c r="CI35" s="426"/>
      <c r="CJ35" s="426"/>
      <c r="CK35" s="426"/>
      <c r="CL35" s="426"/>
      <c r="CM35" s="426"/>
      <c r="CN35" s="214"/>
      <c r="CO35" s="427">
        <f t="shared" ref="CO35:CO43" si="3">IF(CQ35="","",CO34+1)</f>
        <v>23</v>
      </c>
      <c r="CP35" s="427"/>
      <c r="CQ35" s="426" t="str">
        <f>IF('各会計、関係団体の財政状況及び健全化判断比率'!BS8="","",'各会計、関係団体の財政状況及び健全化判断比率'!BS8)</f>
        <v>伯耆町地域振興</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住宅新築資金等貸付事業特別会計</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f t="shared" si="0"/>
        <v>10</v>
      </c>
      <c r="AN36" s="427"/>
      <c r="AO36" s="426" t="str">
        <f>IF('各会計、関係団体の財政状況及び健全化判断比率'!B32="","",'各会計、関係団体の財政状況及び健全化判断比率'!B32)</f>
        <v>下水道事業会計（小規模集落排水事業）</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16</v>
      </c>
      <c r="BX36" s="427"/>
      <c r="BY36" s="426" t="str">
        <f>IF('各会計、関係団体の財政状況及び健全化判断比率'!B70="","",'各会計、関係団体の財政状況及び健全化判断比率'!B70)</f>
        <v>鳥取県西部広域行政管理組合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f>IF(E37="","",C36+1)</f>
        <v>4</v>
      </c>
      <c r="D37" s="427"/>
      <c r="E37" s="426" t="str">
        <f>IF('各会計、関係団体の財政状況及び健全化判断比率'!B10="","",'各会計、関係団体の財政状況及び健全化判断比率'!B10)</f>
        <v>地域交通特別会計</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f t="shared" si="0"/>
        <v>11</v>
      </c>
      <c r="AN37" s="427"/>
      <c r="AO37" s="426" t="str">
        <f>IF('各会計、関係団体の財政状況及び健全化判断比率'!B33="","",'各会計、関係団体の財政状況及び健全化判断比率'!B33)</f>
        <v>下水道事業会計（公共下水道事業）</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17</v>
      </c>
      <c r="BX37" s="427"/>
      <c r="BY37" s="426" t="str">
        <f>IF('各会計、関係団体の財政状況及び健全化判断比率'!B71="","",'各会計、関係団体の財政状況及び健全化判断比率'!B71)</f>
        <v>南部箕蚊屋広域連合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f t="shared" ref="C38:C43" si="5">IF(E38="","",C37+1)</f>
        <v>5</v>
      </c>
      <c r="D38" s="427"/>
      <c r="E38" s="426" t="str">
        <f>IF('各会計、関係団体の財政状況及び健全化判断比率'!B11="","",'各会計、関係団体の財政状況及び健全化判断比率'!B11)</f>
        <v>丸山地区専用水道事業特別会計</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18</v>
      </c>
      <c r="BX38" s="427"/>
      <c r="BY38" s="426" t="str">
        <f>IF('各会計、関係団体の財政状況及び健全化判断比率'!B72="","",'各会計、関係団体の財政状況及び健全化判断比率'!B72)</f>
        <v>南部箕蚊屋広域連合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19</v>
      </c>
      <c r="BX39" s="427"/>
      <c r="BY39" s="426" t="str">
        <f>IF('各会計、関係団体の財政状況及び健全化判断比率'!B73="","",'各会計、関係団体の財政状況及び健全化判断比率'!B73)</f>
        <v>鳥取県後期高齢者医療広域連合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20</v>
      </c>
      <c r="BX40" s="427"/>
      <c r="BY40" s="426" t="str">
        <f>IF('各会計、関係団体の財政状況及び健全化判断比率'!B74="","",'各会計、関係団体の財政状況及び健全化判断比率'!B74)</f>
        <v>鳥取県後期高齢者医療広域連合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21</v>
      </c>
      <c r="BX41" s="427"/>
      <c r="BY41" s="426" t="str">
        <f>IF('各会計、関係団体の財政状況及び健全化判断比率'!B75="","",'各会計、関係団体の財政状況及び健全化判断比率'!B75)</f>
        <v>日野病院組合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ZdGfS70beHSaGgCX+0TXuc7woSF6t6andToq4VA8ZyRYENMtFi0jjMG4VN3v+5HUClYPSwZQ+ZJO11GkhGW1Pg==" saltValue="CLBj0OyoN0zwTAafBYB3G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50" t="s">
        <v>566</v>
      </c>
      <c r="D34" s="1250"/>
      <c r="E34" s="1251"/>
      <c r="F34" s="32" t="s">
        <v>567</v>
      </c>
      <c r="G34" s="33" t="s">
        <v>567</v>
      </c>
      <c r="H34" s="33" t="s">
        <v>567</v>
      </c>
      <c r="I34" s="33" t="s">
        <v>568</v>
      </c>
      <c r="J34" s="34" t="s">
        <v>569</v>
      </c>
      <c r="K34" s="22"/>
      <c r="L34" s="22"/>
      <c r="M34" s="22"/>
      <c r="N34" s="22"/>
      <c r="O34" s="22"/>
      <c r="P34" s="22"/>
    </row>
    <row r="35" spans="1:16" ht="39" customHeight="1">
      <c r="A35" s="22"/>
      <c r="B35" s="35"/>
      <c r="C35" s="1244" t="s">
        <v>570</v>
      </c>
      <c r="D35" s="1245"/>
      <c r="E35" s="1246"/>
      <c r="F35" s="36">
        <v>3.63</v>
      </c>
      <c r="G35" s="37">
        <v>4.29</v>
      </c>
      <c r="H35" s="37">
        <v>4.5</v>
      </c>
      <c r="I35" s="37">
        <v>5.48</v>
      </c>
      <c r="J35" s="38">
        <v>8.06</v>
      </c>
      <c r="K35" s="22"/>
      <c r="L35" s="22"/>
      <c r="M35" s="22"/>
      <c r="N35" s="22"/>
      <c r="O35" s="22"/>
      <c r="P35" s="22"/>
    </row>
    <row r="36" spans="1:16" ht="39" customHeight="1">
      <c r="A36" s="22"/>
      <c r="B36" s="35"/>
      <c r="C36" s="1244" t="s">
        <v>571</v>
      </c>
      <c r="D36" s="1245"/>
      <c r="E36" s="1246"/>
      <c r="F36" s="36">
        <v>1.1399999999999999</v>
      </c>
      <c r="G36" s="37">
        <v>2.0499999999999998</v>
      </c>
      <c r="H36" s="37">
        <v>2.0699999999999998</v>
      </c>
      <c r="I36" s="37">
        <v>1.02</v>
      </c>
      <c r="J36" s="38">
        <v>1.32</v>
      </c>
      <c r="K36" s="22"/>
      <c r="L36" s="22"/>
      <c r="M36" s="22"/>
      <c r="N36" s="22"/>
      <c r="O36" s="22"/>
      <c r="P36" s="22"/>
    </row>
    <row r="37" spans="1:16" ht="39" customHeight="1">
      <c r="A37" s="22"/>
      <c r="B37" s="35"/>
      <c r="C37" s="1244" t="s">
        <v>572</v>
      </c>
      <c r="D37" s="1245"/>
      <c r="E37" s="1246"/>
      <c r="F37" s="36">
        <v>1.63</v>
      </c>
      <c r="G37" s="37">
        <v>2.61</v>
      </c>
      <c r="H37" s="37">
        <v>0.84</v>
      </c>
      <c r="I37" s="37">
        <v>0.96</v>
      </c>
      <c r="J37" s="38">
        <v>0.75</v>
      </c>
      <c r="K37" s="22"/>
      <c r="L37" s="22"/>
      <c r="M37" s="22"/>
      <c r="N37" s="22"/>
      <c r="O37" s="22"/>
      <c r="P37" s="22"/>
    </row>
    <row r="38" spans="1:16" ht="39" customHeight="1">
      <c r="A38" s="22"/>
      <c r="B38" s="35"/>
      <c r="C38" s="1244" t="s">
        <v>573</v>
      </c>
      <c r="D38" s="1245"/>
      <c r="E38" s="1246"/>
      <c r="F38" s="36" t="s">
        <v>520</v>
      </c>
      <c r="G38" s="37" t="s">
        <v>520</v>
      </c>
      <c r="H38" s="37" t="s">
        <v>520</v>
      </c>
      <c r="I38" s="37" t="s">
        <v>520</v>
      </c>
      <c r="J38" s="38">
        <v>0.2</v>
      </c>
      <c r="K38" s="22"/>
      <c r="L38" s="22"/>
      <c r="M38" s="22"/>
      <c r="N38" s="22"/>
      <c r="O38" s="22"/>
      <c r="P38" s="22"/>
    </row>
    <row r="39" spans="1:16" ht="39" customHeight="1">
      <c r="A39" s="22"/>
      <c r="B39" s="35"/>
      <c r="C39" s="1244" t="s">
        <v>574</v>
      </c>
      <c r="D39" s="1245"/>
      <c r="E39" s="1246"/>
      <c r="F39" s="36">
        <v>0.11</v>
      </c>
      <c r="G39" s="37">
        <v>0.13</v>
      </c>
      <c r="H39" s="37">
        <v>0.14000000000000001</v>
      </c>
      <c r="I39" s="37">
        <v>0.15</v>
      </c>
      <c r="J39" s="38">
        <v>0.14000000000000001</v>
      </c>
      <c r="K39" s="22"/>
      <c r="L39" s="22"/>
      <c r="M39" s="22"/>
      <c r="N39" s="22"/>
      <c r="O39" s="22"/>
      <c r="P39" s="22"/>
    </row>
    <row r="40" spans="1:16" ht="39" customHeight="1">
      <c r="A40" s="22"/>
      <c r="B40" s="35"/>
      <c r="C40" s="1244" t="s">
        <v>575</v>
      </c>
      <c r="D40" s="1245"/>
      <c r="E40" s="1246"/>
      <c r="F40" s="36" t="s">
        <v>520</v>
      </c>
      <c r="G40" s="37" t="s">
        <v>520</v>
      </c>
      <c r="H40" s="37" t="s">
        <v>520</v>
      </c>
      <c r="I40" s="37" t="s">
        <v>520</v>
      </c>
      <c r="J40" s="38">
        <v>0.13</v>
      </c>
      <c r="K40" s="22"/>
      <c r="L40" s="22"/>
      <c r="M40" s="22"/>
      <c r="N40" s="22"/>
      <c r="O40" s="22"/>
      <c r="P40" s="22"/>
    </row>
    <row r="41" spans="1:16" ht="39" customHeight="1">
      <c r="A41" s="22"/>
      <c r="B41" s="35"/>
      <c r="C41" s="1244" t="s">
        <v>576</v>
      </c>
      <c r="D41" s="1245"/>
      <c r="E41" s="1246"/>
      <c r="F41" s="36" t="s">
        <v>520</v>
      </c>
      <c r="G41" s="37" t="s">
        <v>520</v>
      </c>
      <c r="H41" s="37" t="s">
        <v>520</v>
      </c>
      <c r="I41" s="37" t="s">
        <v>520</v>
      </c>
      <c r="J41" s="38">
        <v>0.01</v>
      </c>
      <c r="K41" s="22"/>
      <c r="L41" s="22"/>
      <c r="M41" s="22"/>
      <c r="N41" s="22"/>
      <c r="O41" s="22"/>
      <c r="P41" s="22"/>
    </row>
    <row r="42" spans="1:16" ht="39" customHeight="1">
      <c r="A42" s="22"/>
      <c r="B42" s="39"/>
      <c r="C42" s="1244" t="s">
        <v>577</v>
      </c>
      <c r="D42" s="1245"/>
      <c r="E42" s="1246"/>
      <c r="F42" s="36" t="s">
        <v>520</v>
      </c>
      <c r="G42" s="37" t="s">
        <v>520</v>
      </c>
      <c r="H42" s="37" t="s">
        <v>520</v>
      </c>
      <c r="I42" s="37" t="s">
        <v>520</v>
      </c>
      <c r="J42" s="38" t="s">
        <v>520</v>
      </c>
      <c r="K42" s="22"/>
      <c r="L42" s="22"/>
      <c r="M42" s="22"/>
      <c r="N42" s="22"/>
      <c r="O42" s="22"/>
      <c r="P42" s="22"/>
    </row>
    <row r="43" spans="1:16" ht="39" customHeight="1" thickBot="1">
      <c r="A43" s="22"/>
      <c r="B43" s="40"/>
      <c r="C43" s="1247" t="s">
        <v>578</v>
      </c>
      <c r="D43" s="1248"/>
      <c r="E43" s="1249"/>
      <c r="F43" s="41">
        <v>0</v>
      </c>
      <c r="G43" s="42">
        <v>0</v>
      </c>
      <c r="H43" s="42">
        <v>0</v>
      </c>
      <c r="I43" s="42">
        <v>0.48</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pOfO0mF7NuPkmOOAiCo9Sm4Umt3xpzA9IkBeN7aaaZeZDM9BXppb0nVIfkFEmQ1qpcc9MNPvDYsIqeDCmAaKw==" saltValue="8Onk9rjYJJ14X2BGdbzc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70" t="s">
        <v>11</v>
      </c>
      <c r="C45" s="1271"/>
      <c r="D45" s="58"/>
      <c r="E45" s="1276" t="s">
        <v>12</v>
      </c>
      <c r="F45" s="1276"/>
      <c r="G45" s="1276"/>
      <c r="H45" s="1276"/>
      <c r="I45" s="1276"/>
      <c r="J45" s="1277"/>
      <c r="K45" s="59">
        <v>1079</v>
      </c>
      <c r="L45" s="60">
        <v>996</v>
      </c>
      <c r="M45" s="60">
        <v>1044</v>
      </c>
      <c r="N45" s="60">
        <v>952</v>
      </c>
      <c r="O45" s="61">
        <v>966</v>
      </c>
      <c r="P45" s="48"/>
      <c r="Q45" s="48"/>
      <c r="R45" s="48"/>
      <c r="S45" s="48"/>
      <c r="T45" s="48"/>
      <c r="U45" s="48"/>
    </row>
    <row r="46" spans="1:21" ht="30.75" customHeight="1">
      <c r="A46" s="48"/>
      <c r="B46" s="1272"/>
      <c r="C46" s="1273"/>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c r="A47" s="48"/>
      <c r="B47" s="1272"/>
      <c r="C47" s="1273"/>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c r="A48" s="48"/>
      <c r="B48" s="1272"/>
      <c r="C48" s="1273"/>
      <c r="D48" s="62"/>
      <c r="E48" s="1254" t="s">
        <v>15</v>
      </c>
      <c r="F48" s="1254"/>
      <c r="G48" s="1254"/>
      <c r="H48" s="1254"/>
      <c r="I48" s="1254"/>
      <c r="J48" s="1255"/>
      <c r="K48" s="63">
        <v>382</v>
      </c>
      <c r="L48" s="64">
        <v>365</v>
      </c>
      <c r="M48" s="64">
        <v>358</v>
      </c>
      <c r="N48" s="64">
        <v>349</v>
      </c>
      <c r="O48" s="65">
        <v>298</v>
      </c>
      <c r="P48" s="48"/>
      <c r="Q48" s="48"/>
      <c r="R48" s="48"/>
      <c r="S48" s="48"/>
      <c r="T48" s="48"/>
      <c r="U48" s="48"/>
    </row>
    <row r="49" spans="1:21" ht="30.75" customHeight="1">
      <c r="A49" s="48"/>
      <c r="B49" s="1272"/>
      <c r="C49" s="1273"/>
      <c r="D49" s="62"/>
      <c r="E49" s="1254" t="s">
        <v>16</v>
      </c>
      <c r="F49" s="1254"/>
      <c r="G49" s="1254"/>
      <c r="H49" s="1254"/>
      <c r="I49" s="1254"/>
      <c r="J49" s="1255"/>
      <c r="K49" s="63">
        <v>30</v>
      </c>
      <c r="L49" s="64">
        <v>40</v>
      </c>
      <c r="M49" s="64">
        <v>36</v>
      </c>
      <c r="N49" s="64">
        <v>25</v>
      </c>
      <c r="O49" s="65">
        <v>26</v>
      </c>
      <c r="P49" s="48"/>
      <c r="Q49" s="48"/>
      <c r="R49" s="48"/>
      <c r="S49" s="48"/>
      <c r="T49" s="48"/>
      <c r="U49" s="48"/>
    </row>
    <row r="50" spans="1:21" ht="30.75" customHeight="1">
      <c r="A50" s="48"/>
      <c r="B50" s="1272"/>
      <c r="C50" s="1273"/>
      <c r="D50" s="62"/>
      <c r="E50" s="1254" t="s">
        <v>17</v>
      </c>
      <c r="F50" s="1254"/>
      <c r="G50" s="1254"/>
      <c r="H50" s="1254"/>
      <c r="I50" s="1254"/>
      <c r="J50" s="1255"/>
      <c r="K50" s="63">
        <v>2</v>
      </c>
      <c r="L50" s="64">
        <v>2</v>
      </c>
      <c r="M50" s="64">
        <v>2</v>
      </c>
      <c r="N50" s="64">
        <v>2</v>
      </c>
      <c r="O50" s="65">
        <v>7</v>
      </c>
      <c r="P50" s="48"/>
      <c r="Q50" s="48"/>
      <c r="R50" s="48"/>
      <c r="S50" s="48"/>
      <c r="T50" s="48"/>
      <c r="U50" s="48"/>
    </row>
    <row r="51" spans="1:21" ht="30.75" customHeight="1">
      <c r="A51" s="48"/>
      <c r="B51" s="1274"/>
      <c r="C51" s="1275"/>
      <c r="D51" s="66"/>
      <c r="E51" s="1254" t="s">
        <v>18</v>
      </c>
      <c r="F51" s="1254"/>
      <c r="G51" s="1254"/>
      <c r="H51" s="1254"/>
      <c r="I51" s="1254"/>
      <c r="J51" s="1255"/>
      <c r="K51" s="63" t="s">
        <v>520</v>
      </c>
      <c r="L51" s="64" t="s">
        <v>520</v>
      </c>
      <c r="M51" s="64" t="s">
        <v>520</v>
      </c>
      <c r="N51" s="64" t="s">
        <v>520</v>
      </c>
      <c r="O51" s="65" t="s">
        <v>520</v>
      </c>
      <c r="P51" s="48"/>
      <c r="Q51" s="48"/>
      <c r="R51" s="48"/>
      <c r="S51" s="48"/>
      <c r="T51" s="48"/>
      <c r="U51" s="48"/>
    </row>
    <row r="52" spans="1:21" ht="30.75" customHeight="1">
      <c r="A52" s="48"/>
      <c r="B52" s="1252" t="s">
        <v>19</v>
      </c>
      <c r="C52" s="1253"/>
      <c r="D52" s="66"/>
      <c r="E52" s="1254" t="s">
        <v>20</v>
      </c>
      <c r="F52" s="1254"/>
      <c r="G52" s="1254"/>
      <c r="H52" s="1254"/>
      <c r="I52" s="1254"/>
      <c r="J52" s="1255"/>
      <c r="K52" s="63">
        <v>1182</v>
      </c>
      <c r="L52" s="64">
        <v>1080</v>
      </c>
      <c r="M52" s="64">
        <v>1100</v>
      </c>
      <c r="N52" s="64">
        <v>1024</v>
      </c>
      <c r="O52" s="65">
        <v>1036</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311</v>
      </c>
      <c r="L53" s="69">
        <v>323</v>
      </c>
      <c r="M53" s="69">
        <v>340</v>
      </c>
      <c r="N53" s="69">
        <v>304</v>
      </c>
      <c r="O53" s="70">
        <v>261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60" t="s">
        <v>25</v>
      </c>
      <c r="C57" s="1261"/>
      <c r="D57" s="1264" t="s">
        <v>26</v>
      </c>
      <c r="E57" s="1265"/>
      <c r="F57" s="1265"/>
      <c r="G57" s="1265"/>
      <c r="H57" s="1265"/>
      <c r="I57" s="1265"/>
      <c r="J57" s="1266"/>
      <c r="K57" s="83"/>
      <c r="L57" s="84"/>
      <c r="M57" s="84"/>
      <c r="N57" s="84"/>
      <c r="O57" s="85"/>
    </row>
    <row r="58" spans="1:21" ht="31.5" customHeight="1" thickBot="1">
      <c r="B58" s="1262"/>
      <c r="C58" s="1263"/>
      <c r="D58" s="1267" t="s">
        <v>27</v>
      </c>
      <c r="E58" s="1268"/>
      <c r="F58" s="1268"/>
      <c r="G58" s="1268"/>
      <c r="H58" s="1268"/>
      <c r="I58" s="1268"/>
      <c r="J58" s="126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ByrLT2KJCqws/pPF5IebSR5I1mJkkS9twi2XaL8Kuh4k9HNGBUU2iXpk/LLXJlMh4xf/UPtRTFylCFz3rdVSg==" saltValue="tGX+iLBCplZLCRqjWyzHx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561</v>
      </c>
      <c r="J40" s="100" t="s">
        <v>562</v>
      </c>
      <c r="K40" s="100" t="s">
        <v>563</v>
      </c>
      <c r="L40" s="100" t="s">
        <v>564</v>
      </c>
      <c r="M40" s="101" t="s">
        <v>565</v>
      </c>
    </row>
    <row r="41" spans="2:13" ht="27.75" customHeight="1">
      <c r="B41" s="1290" t="s">
        <v>30</v>
      </c>
      <c r="C41" s="1291"/>
      <c r="D41" s="102"/>
      <c r="E41" s="1292" t="s">
        <v>31</v>
      </c>
      <c r="F41" s="1292"/>
      <c r="G41" s="1292"/>
      <c r="H41" s="1293"/>
      <c r="I41" s="103">
        <v>5779</v>
      </c>
      <c r="J41" s="104">
        <v>5556</v>
      </c>
      <c r="K41" s="104">
        <v>6210</v>
      </c>
      <c r="L41" s="104">
        <v>6121</v>
      </c>
      <c r="M41" s="105">
        <v>5839</v>
      </c>
    </row>
    <row r="42" spans="2:13" ht="27.75" customHeight="1">
      <c r="B42" s="1280"/>
      <c r="C42" s="1281"/>
      <c r="D42" s="106"/>
      <c r="E42" s="1284" t="s">
        <v>32</v>
      </c>
      <c r="F42" s="1284"/>
      <c r="G42" s="1284"/>
      <c r="H42" s="1285"/>
      <c r="I42" s="107">
        <v>12</v>
      </c>
      <c r="J42" s="108">
        <v>10</v>
      </c>
      <c r="K42" s="108">
        <v>8</v>
      </c>
      <c r="L42" s="108">
        <v>7</v>
      </c>
      <c r="M42" s="109" t="s">
        <v>520</v>
      </c>
    </row>
    <row r="43" spans="2:13" ht="27.75" customHeight="1">
      <c r="B43" s="1280"/>
      <c r="C43" s="1281"/>
      <c r="D43" s="106"/>
      <c r="E43" s="1284" t="s">
        <v>33</v>
      </c>
      <c r="F43" s="1284"/>
      <c r="G43" s="1284"/>
      <c r="H43" s="1285"/>
      <c r="I43" s="107">
        <v>3731</v>
      </c>
      <c r="J43" s="108">
        <v>3509</v>
      </c>
      <c r="K43" s="108">
        <v>3391</v>
      </c>
      <c r="L43" s="108">
        <v>3092</v>
      </c>
      <c r="M43" s="109">
        <v>2832</v>
      </c>
    </row>
    <row r="44" spans="2:13" ht="27.75" customHeight="1">
      <c r="B44" s="1280"/>
      <c r="C44" s="1281"/>
      <c r="D44" s="106"/>
      <c r="E44" s="1284" t="s">
        <v>34</v>
      </c>
      <c r="F44" s="1284"/>
      <c r="G44" s="1284"/>
      <c r="H44" s="1285"/>
      <c r="I44" s="107">
        <v>181</v>
      </c>
      <c r="J44" s="108">
        <v>155</v>
      </c>
      <c r="K44" s="108">
        <v>130</v>
      </c>
      <c r="L44" s="108">
        <v>110</v>
      </c>
      <c r="M44" s="109">
        <v>103</v>
      </c>
    </row>
    <row r="45" spans="2:13" ht="27.75" customHeight="1">
      <c r="B45" s="1280"/>
      <c r="C45" s="1281"/>
      <c r="D45" s="106"/>
      <c r="E45" s="1284" t="s">
        <v>35</v>
      </c>
      <c r="F45" s="1284"/>
      <c r="G45" s="1284"/>
      <c r="H45" s="1285"/>
      <c r="I45" s="107">
        <v>662</v>
      </c>
      <c r="J45" s="108">
        <v>716</v>
      </c>
      <c r="K45" s="108">
        <v>619</v>
      </c>
      <c r="L45" s="108">
        <v>656</v>
      </c>
      <c r="M45" s="109">
        <v>599</v>
      </c>
    </row>
    <row r="46" spans="2:13" ht="27.75" customHeight="1">
      <c r="B46" s="1280"/>
      <c r="C46" s="1281"/>
      <c r="D46" s="110"/>
      <c r="E46" s="1284" t="s">
        <v>36</v>
      </c>
      <c r="F46" s="1284"/>
      <c r="G46" s="1284"/>
      <c r="H46" s="1285"/>
      <c r="I46" s="107" t="s">
        <v>520</v>
      </c>
      <c r="J46" s="108" t="s">
        <v>520</v>
      </c>
      <c r="K46" s="108" t="s">
        <v>520</v>
      </c>
      <c r="L46" s="108" t="s">
        <v>520</v>
      </c>
      <c r="M46" s="109" t="s">
        <v>520</v>
      </c>
    </row>
    <row r="47" spans="2:13" ht="27.75" customHeight="1">
      <c r="B47" s="1280"/>
      <c r="C47" s="1281"/>
      <c r="D47" s="111"/>
      <c r="E47" s="1294" t="s">
        <v>37</v>
      </c>
      <c r="F47" s="1295"/>
      <c r="G47" s="1295"/>
      <c r="H47" s="1296"/>
      <c r="I47" s="107" t="s">
        <v>520</v>
      </c>
      <c r="J47" s="108" t="s">
        <v>520</v>
      </c>
      <c r="K47" s="108" t="s">
        <v>520</v>
      </c>
      <c r="L47" s="108" t="s">
        <v>520</v>
      </c>
      <c r="M47" s="109" t="s">
        <v>520</v>
      </c>
    </row>
    <row r="48" spans="2:13" ht="27.75" customHeight="1">
      <c r="B48" s="1280"/>
      <c r="C48" s="1281"/>
      <c r="D48" s="106"/>
      <c r="E48" s="1284" t="s">
        <v>38</v>
      </c>
      <c r="F48" s="1284"/>
      <c r="G48" s="1284"/>
      <c r="H48" s="1285"/>
      <c r="I48" s="107" t="s">
        <v>520</v>
      </c>
      <c r="J48" s="108" t="s">
        <v>520</v>
      </c>
      <c r="K48" s="108" t="s">
        <v>520</v>
      </c>
      <c r="L48" s="108" t="s">
        <v>520</v>
      </c>
      <c r="M48" s="109" t="s">
        <v>520</v>
      </c>
    </row>
    <row r="49" spans="2:13" ht="27.75" customHeight="1">
      <c r="B49" s="1282"/>
      <c r="C49" s="1283"/>
      <c r="D49" s="106"/>
      <c r="E49" s="1284" t="s">
        <v>39</v>
      </c>
      <c r="F49" s="1284"/>
      <c r="G49" s="1284"/>
      <c r="H49" s="1285"/>
      <c r="I49" s="107" t="s">
        <v>520</v>
      </c>
      <c r="J49" s="108" t="s">
        <v>520</v>
      </c>
      <c r="K49" s="108" t="s">
        <v>520</v>
      </c>
      <c r="L49" s="108" t="s">
        <v>520</v>
      </c>
      <c r="M49" s="109" t="s">
        <v>520</v>
      </c>
    </row>
    <row r="50" spans="2:13" ht="27.75" customHeight="1">
      <c r="B50" s="1278" t="s">
        <v>40</v>
      </c>
      <c r="C50" s="1279"/>
      <c r="D50" s="112"/>
      <c r="E50" s="1284" t="s">
        <v>41</v>
      </c>
      <c r="F50" s="1284"/>
      <c r="G50" s="1284"/>
      <c r="H50" s="1285"/>
      <c r="I50" s="107">
        <v>2841</v>
      </c>
      <c r="J50" s="108">
        <v>2874</v>
      </c>
      <c r="K50" s="108">
        <v>2910</v>
      </c>
      <c r="L50" s="108">
        <v>2928</v>
      </c>
      <c r="M50" s="109">
        <v>2927</v>
      </c>
    </row>
    <row r="51" spans="2:13" ht="27.75" customHeight="1">
      <c r="B51" s="1280"/>
      <c r="C51" s="1281"/>
      <c r="D51" s="106"/>
      <c r="E51" s="1284" t="s">
        <v>42</v>
      </c>
      <c r="F51" s="1284"/>
      <c r="G51" s="1284"/>
      <c r="H51" s="1285"/>
      <c r="I51" s="107">
        <v>6</v>
      </c>
      <c r="J51" s="108">
        <v>2</v>
      </c>
      <c r="K51" s="108">
        <v>2</v>
      </c>
      <c r="L51" s="108" t="s">
        <v>520</v>
      </c>
      <c r="M51" s="109">
        <v>63</v>
      </c>
    </row>
    <row r="52" spans="2:13" ht="27.75" customHeight="1">
      <c r="B52" s="1282"/>
      <c r="C52" s="1283"/>
      <c r="D52" s="106"/>
      <c r="E52" s="1284" t="s">
        <v>43</v>
      </c>
      <c r="F52" s="1284"/>
      <c r="G52" s="1284"/>
      <c r="H52" s="1285"/>
      <c r="I52" s="107">
        <v>8872</v>
      </c>
      <c r="J52" s="108">
        <v>8551</v>
      </c>
      <c r="K52" s="108">
        <v>8941</v>
      </c>
      <c r="L52" s="108">
        <v>8798</v>
      </c>
      <c r="M52" s="109">
        <v>8417</v>
      </c>
    </row>
    <row r="53" spans="2:13" ht="27.75" customHeight="1" thickBot="1">
      <c r="B53" s="1286" t="s">
        <v>21</v>
      </c>
      <c r="C53" s="1287"/>
      <c r="D53" s="113"/>
      <c r="E53" s="1288" t="s">
        <v>44</v>
      </c>
      <c r="F53" s="1288"/>
      <c r="G53" s="1288"/>
      <c r="H53" s="1289"/>
      <c r="I53" s="114">
        <v>-1353</v>
      </c>
      <c r="J53" s="115">
        <v>-1481</v>
      </c>
      <c r="K53" s="115">
        <v>-1494</v>
      </c>
      <c r="L53" s="115">
        <v>-1741</v>
      </c>
      <c r="M53" s="116">
        <v>-2035</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2ohanWS3V34ruVowe6Vvy9Ez9TyQwOTIxurM4O8hwCV0I1B5pObkd77EM51GPvQ/wJqU0QiIgFgLt8WOkCzhMg==" saltValue="iH206vaAKoGfwQI9fcYw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563</v>
      </c>
      <c r="G54" s="125" t="s">
        <v>564</v>
      </c>
      <c r="H54" s="126" t="s">
        <v>565</v>
      </c>
    </row>
    <row r="55" spans="2:8" ht="52.5" customHeight="1">
      <c r="B55" s="127"/>
      <c r="C55" s="1305" t="s">
        <v>47</v>
      </c>
      <c r="D55" s="1305"/>
      <c r="E55" s="1306"/>
      <c r="F55" s="128">
        <v>997</v>
      </c>
      <c r="G55" s="128">
        <v>997</v>
      </c>
      <c r="H55" s="129">
        <v>998</v>
      </c>
    </row>
    <row r="56" spans="2:8" ht="52.5" customHeight="1">
      <c r="B56" s="130"/>
      <c r="C56" s="1307" t="s">
        <v>48</v>
      </c>
      <c r="D56" s="1307"/>
      <c r="E56" s="1308"/>
      <c r="F56" s="131">
        <v>721</v>
      </c>
      <c r="G56" s="131">
        <v>723</v>
      </c>
      <c r="H56" s="132">
        <v>723</v>
      </c>
    </row>
    <row r="57" spans="2:8" ht="53.25" customHeight="1">
      <c r="B57" s="130"/>
      <c r="C57" s="1309" t="s">
        <v>49</v>
      </c>
      <c r="D57" s="1309"/>
      <c r="E57" s="1310"/>
      <c r="F57" s="133">
        <v>2178</v>
      </c>
      <c r="G57" s="133">
        <v>2179</v>
      </c>
      <c r="H57" s="134">
        <v>2192</v>
      </c>
    </row>
    <row r="58" spans="2:8" ht="45.75" customHeight="1">
      <c r="B58" s="135"/>
      <c r="C58" s="1297" t="s">
        <v>600</v>
      </c>
      <c r="D58" s="1298"/>
      <c r="E58" s="1299"/>
      <c r="F58" s="136">
        <v>52</v>
      </c>
      <c r="G58" s="136">
        <v>48</v>
      </c>
      <c r="H58" s="137">
        <v>49</v>
      </c>
    </row>
    <row r="59" spans="2:8" ht="45.75" customHeight="1">
      <c r="B59" s="135"/>
      <c r="C59" s="1297" t="s">
        <v>601</v>
      </c>
      <c r="D59" s="1298"/>
      <c r="E59" s="1299"/>
      <c r="F59" s="136" t="s">
        <v>520</v>
      </c>
      <c r="G59" s="136">
        <v>3</v>
      </c>
      <c r="H59" s="137">
        <v>11</v>
      </c>
    </row>
    <row r="60" spans="2:8" ht="45.75" customHeight="1">
      <c r="B60" s="135"/>
      <c r="C60" s="1297" t="s">
        <v>602</v>
      </c>
      <c r="D60" s="1298"/>
      <c r="E60" s="1299"/>
      <c r="F60" s="136">
        <v>48</v>
      </c>
      <c r="G60" s="136">
        <v>54</v>
      </c>
      <c r="H60" s="137">
        <v>60</v>
      </c>
    </row>
    <row r="61" spans="2:8" ht="45.75" customHeight="1">
      <c r="B61" s="135"/>
      <c r="C61" s="1297" t="s">
        <v>604</v>
      </c>
      <c r="D61" s="1298"/>
      <c r="E61" s="1299"/>
      <c r="F61" s="136">
        <v>9</v>
      </c>
      <c r="G61" s="136">
        <v>11</v>
      </c>
      <c r="H61" s="137">
        <v>13</v>
      </c>
    </row>
    <row r="62" spans="2:8" ht="45.75" customHeight="1" thickBot="1">
      <c r="B62" s="138"/>
      <c r="C62" s="1300" t="s">
        <v>603</v>
      </c>
      <c r="D62" s="1301"/>
      <c r="E62" s="1302"/>
      <c r="F62" s="139">
        <v>205</v>
      </c>
      <c r="G62" s="139">
        <v>205</v>
      </c>
      <c r="H62" s="140">
        <v>205</v>
      </c>
    </row>
    <row r="63" spans="2:8" ht="52.5" customHeight="1" thickBot="1">
      <c r="B63" s="141"/>
      <c r="C63" s="1303" t="s">
        <v>50</v>
      </c>
      <c r="D63" s="1303"/>
      <c r="E63" s="1304"/>
      <c r="F63" s="142">
        <v>3896</v>
      </c>
      <c r="G63" s="142">
        <v>3900</v>
      </c>
      <c r="H63" s="143">
        <v>3913</v>
      </c>
    </row>
    <row r="64" spans="2:8" ht="15" customHeight="1"/>
  </sheetData>
  <sheetProtection algorithmName="SHA-512" hashValue="5X+dLyFy1iV5se5vzGtMVzEJGquzgzVZehMk3AL4SyBoBGPUQOphqghCZS+L+y8U4iNhGl4EFoodTT1Ovqz6IQ==" saltValue="2cNFmGDMQdW2dvId/eQW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33" t="s">
        <v>615</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c r="B44" s="397"/>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c r="B45" s="397"/>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c r="B46" s="397"/>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c r="B47" s="397"/>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608</v>
      </c>
    </row>
    <row r="50" spans="1:109">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561</v>
      </c>
      <c r="BQ50" s="1317"/>
      <c r="BR50" s="1317"/>
      <c r="BS50" s="1317"/>
      <c r="BT50" s="1317"/>
      <c r="BU50" s="1317"/>
      <c r="BV50" s="1317"/>
      <c r="BW50" s="1317"/>
      <c r="BX50" s="1317" t="s">
        <v>562</v>
      </c>
      <c r="BY50" s="1317"/>
      <c r="BZ50" s="1317"/>
      <c r="CA50" s="1317"/>
      <c r="CB50" s="1317"/>
      <c r="CC50" s="1317"/>
      <c r="CD50" s="1317"/>
      <c r="CE50" s="1317"/>
      <c r="CF50" s="1317" t="s">
        <v>563</v>
      </c>
      <c r="CG50" s="1317"/>
      <c r="CH50" s="1317"/>
      <c r="CI50" s="1317"/>
      <c r="CJ50" s="1317"/>
      <c r="CK50" s="1317"/>
      <c r="CL50" s="1317"/>
      <c r="CM50" s="1317"/>
      <c r="CN50" s="1317" t="s">
        <v>564</v>
      </c>
      <c r="CO50" s="1317"/>
      <c r="CP50" s="1317"/>
      <c r="CQ50" s="1317"/>
      <c r="CR50" s="1317"/>
      <c r="CS50" s="1317"/>
      <c r="CT50" s="1317"/>
      <c r="CU50" s="1317"/>
      <c r="CV50" s="1317" t="s">
        <v>565</v>
      </c>
      <c r="CW50" s="1317"/>
      <c r="CX50" s="1317"/>
      <c r="CY50" s="1317"/>
      <c r="CZ50" s="1317"/>
      <c r="DA50" s="1317"/>
      <c r="DB50" s="1317"/>
      <c r="DC50" s="1317"/>
    </row>
    <row r="51" spans="1:109" ht="13.5" customHeight="1">
      <c r="B51" s="397"/>
      <c r="G51" s="1328"/>
      <c r="H51" s="1328"/>
      <c r="I51" s="1332"/>
      <c r="J51" s="1332"/>
      <c r="K51" s="1318"/>
      <c r="L51" s="1318"/>
      <c r="M51" s="1318"/>
      <c r="N51" s="1318"/>
      <c r="AM51" s="406"/>
      <c r="AN51" s="1316" t="s">
        <v>609</v>
      </c>
      <c r="AO51" s="1316"/>
      <c r="AP51" s="1316"/>
      <c r="AQ51" s="1316"/>
      <c r="AR51" s="1316"/>
      <c r="AS51" s="1316"/>
      <c r="AT51" s="1316"/>
      <c r="AU51" s="1316"/>
      <c r="AV51" s="1316"/>
      <c r="AW51" s="1316"/>
      <c r="AX51" s="1316"/>
      <c r="AY51" s="1316"/>
      <c r="AZ51" s="1316"/>
      <c r="BA51" s="1316"/>
      <c r="BB51" s="1316" t="s">
        <v>610</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611</v>
      </c>
      <c r="BC53" s="1316"/>
      <c r="BD53" s="1316"/>
      <c r="BE53" s="1316"/>
      <c r="BF53" s="1316"/>
      <c r="BG53" s="1316"/>
      <c r="BH53" s="1316"/>
      <c r="BI53" s="1316"/>
      <c r="BJ53" s="1316"/>
      <c r="BK53" s="1316"/>
      <c r="BL53" s="1316"/>
      <c r="BM53" s="1316"/>
      <c r="BN53" s="1316"/>
      <c r="BO53" s="1316"/>
      <c r="BP53" s="1313">
        <v>45.8</v>
      </c>
      <c r="BQ53" s="1313"/>
      <c r="BR53" s="1313"/>
      <c r="BS53" s="1313"/>
      <c r="BT53" s="1313"/>
      <c r="BU53" s="1313"/>
      <c r="BV53" s="1313"/>
      <c r="BW53" s="1313"/>
      <c r="BX53" s="1313">
        <v>54.2</v>
      </c>
      <c r="BY53" s="1313"/>
      <c r="BZ53" s="1313"/>
      <c r="CA53" s="1313"/>
      <c r="CB53" s="1313"/>
      <c r="CC53" s="1313"/>
      <c r="CD53" s="1313"/>
      <c r="CE53" s="1313"/>
      <c r="CF53" s="1313">
        <v>48.7</v>
      </c>
      <c r="CG53" s="1313"/>
      <c r="CH53" s="1313"/>
      <c r="CI53" s="1313"/>
      <c r="CJ53" s="1313"/>
      <c r="CK53" s="1313"/>
      <c r="CL53" s="1313"/>
      <c r="CM53" s="1313"/>
      <c r="CN53" s="1313">
        <v>50.7</v>
      </c>
      <c r="CO53" s="1313"/>
      <c r="CP53" s="1313"/>
      <c r="CQ53" s="1313"/>
      <c r="CR53" s="1313"/>
      <c r="CS53" s="1313"/>
      <c r="CT53" s="1313"/>
      <c r="CU53" s="1313"/>
      <c r="CV53" s="1313">
        <v>52.2</v>
      </c>
      <c r="CW53" s="1313"/>
      <c r="CX53" s="1313"/>
      <c r="CY53" s="1313"/>
      <c r="CZ53" s="1313"/>
      <c r="DA53" s="1313"/>
      <c r="DB53" s="1313"/>
      <c r="DC53" s="1313"/>
    </row>
    <row r="54" spans="1:109">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612</v>
      </c>
      <c r="AO55" s="1317"/>
      <c r="AP55" s="1317"/>
      <c r="AQ55" s="1317"/>
      <c r="AR55" s="1317"/>
      <c r="AS55" s="1317"/>
      <c r="AT55" s="1317"/>
      <c r="AU55" s="1317"/>
      <c r="AV55" s="1317"/>
      <c r="AW55" s="1317"/>
      <c r="AX55" s="1317"/>
      <c r="AY55" s="1317"/>
      <c r="AZ55" s="1317"/>
      <c r="BA55" s="1317"/>
      <c r="BB55" s="1316" t="s">
        <v>610</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3.1</v>
      </c>
      <c r="CO55" s="1313"/>
      <c r="CP55" s="1313"/>
      <c r="CQ55" s="1313"/>
      <c r="CR55" s="1313"/>
      <c r="CS55" s="1313"/>
      <c r="CT55" s="1313"/>
      <c r="CU55" s="1313"/>
      <c r="CV55" s="1313">
        <v>13.7</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611</v>
      </c>
      <c r="BC57" s="1316"/>
      <c r="BD57" s="1316"/>
      <c r="BE57" s="1316"/>
      <c r="BF57" s="1316"/>
      <c r="BG57" s="1316"/>
      <c r="BH57" s="1316"/>
      <c r="BI57" s="1316"/>
      <c r="BJ57" s="1316"/>
      <c r="BK57" s="1316"/>
      <c r="BL57" s="1316"/>
      <c r="BM57" s="1316"/>
      <c r="BN57" s="1316"/>
      <c r="BO57" s="1316"/>
      <c r="BP57" s="1313">
        <v>52.3</v>
      </c>
      <c r="BQ57" s="1313"/>
      <c r="BR57" s="1313"/>
      <c r="BS57" s="1313"/>
      <c r="BT57" s="1313"/>
      <c r="BU57" s="1313"/>
      <c r="BV57" s="1313"/>
      <c r="BW57" s="1313"/>
      <c r="BX57" s="1313">
        <v>59.3</v>
      </c>
      <c r="BY57" s="1313"/>
      <c r="BZ57" s="1313"/>
      <c r="CA57" s="1313"/>
      <c r="CB57" s="1313"/>
      <c r="CC57" s="1313"/>
      <c r="CD57" s="1313"/>
      <c r="CE57" s="1313"/>
      <c r="CF57" s="1313">
        <v>59.9</v>
      </c>
      <c r="CG57" s="1313"/>
      <c r="CH57" s="1313"/>
      <c r="CI57" s="1313"/>
      <c r="CJ57" s="1313"/>
      <c r="CK57" s="1313"/>
      <c r="CL57" s="1313"/>
      <c r="CM57" s="1313"/>
      <c r="CN57" s="1313">
        <v>61</v>
      </c>
      <c r="CO57" s="1313"/>
      <c r="CP57" s="1313"/>
      <c r="CQ57" s="1313"/>
      <c r="CR57" s="1313"/>
      <c r="CS57" s="1313"/>
      <c r="CT57" s="1313"/>
      <c r="CU57" s="1313"/>
      <c r="CV57" s="1313">
        <v>61.9</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613</v>
      </c>
    </row>
    <row r="64" spans="1:109">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616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608</v>
      </c>
    </row>
    <row r="72" spans="2:107">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561</v>
      </c>
      <c r="BQ72" s="1317"/>
      <c r="BR72" s="1317"/>
      <c r="BS72" s="1317"/>
      <c r="BT72" s="1317"/>
      <c r="BU72" s="1317"/>
      <c r="BV72" s="1317"/>
      <c r="BW72" s="1317"/>
      <c r="BX72" s="1317" t="s">
        <v>562</v>
      </c>
      <c r="BY72" s="1317"/>
      <c r="BZ72" s="1317"/>
      <c r="CA72" s="1317"/>
      <c r="CB72" s="1317"/>
      <c r="CC72" s="1317"/>
      <c r="CD72" s="1317"/>
      <c r="CE72" s="1317"/>
      <c r="CF72" s="1317" t="s">
        <v>563</v>
      </c>
      <c r="CG72" s="1317"/>
      <c r="CH72" s="1317"/>
      <c r="CI72" s="1317"/>
      <c r="CJ72" s="1317"/>
      <c r="CK72" s="1317"/>
      <c r="CL72" s="1317"/>
      <c r="CM72" s="1317"/>
      <c r="CN72" s="1317" t="s">
        <v>564</v>
      </c>
      <c r="CO72" s="1317"/>
      <c r="CP72" s="1317"/>
      <c r="CQ72" s="1317"/>
      <c r="CR72" s="1317"/>
      <c r="CS72" s="1317"/>
      <c r="CT72" s="1317"/>
      <c r="CU72" s="1317"/>
      <c r="CV72" s="1317" t="s">
        <v>565</v>
      </c>
      <c r="CW72" s="1317"/>
      <c r="CX72" s="1317"/>
      <c r="CY72" s="1317"/>
      <c r="CZ72" s="1317"/>
      <c r="DA72" s="1317"/>
      <c r="DB72" s="1317"/>
      <c r="DC72" s="1317"/>
    </row>
    <row r="73" spans="2:107">
      <c r="B73" s="397"/>
      <c r="G73" s="1328"/>
      <c r="H73" s="1328"/>
      <c r="I73" s="1328"/>
      <c r="J73" s="1328"/>
      <c r="K73" s="1312"/>
      <c r="L73" s="1312"/>
      <c r="M73" s="1312"/>
      <c r="N73" s="1312"/>
      <c r="AM73" s="406"/>
      <c r="AN73" s="1316" t="s">
        <v>609</v>
      </c>
      <c r="AO73" s="1316"/>
      <c r="AP73" s="1316"/>
      <c r="AQ73" s="1316"/>
      <c r="AR73" s="1316"/>
      <c r="AS73" s="1316"/>
      <c r="AT73" s="1316"/>
      <c r="AU73" s="1316"/>
      <c r="AV73" s="1316"/>
      <c r="AW73" s="1316"/>
      <c r="AX73" s="1316"/>
      <c r="AY73" s="1316"/>
      <c r="AZ73" s="1316"/>
      <c r="BA73" s="1316"/>
      <c r="BB73" s="1316" t="s">
        <v>610</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614</v>
      </c>
      <c r="BC75" s="1316"/>
      <c r="BD75" s="1316"/>
      <c r="BE75" s="1316"/>
      <c r="BF75" s="1316"/>
      <c r="BG75" s="1316"/>
      <c r="BH75" s="1316"/>
      <c r="BI75" s="1316"/>
      <c r="BJ75" s="1316"/>
      <c r="BK75" s="1316"/>
      <c r="BL75" s="1316"/>
      <c r="BM75" s="1316"/>
      <c r="BN75" s="1316"/>
      <c r="BO75" s="1316"/>
      <c r="BP75" s="1313">
        <v>9</v>
      </c>
      <c r="BQ75" s="1313"/>
      <c r="BR75" s="1313"/>
      <c r="BS75" s="1313"/>
      <c r="BT75" s="1313"/>
      <c r="BU75" s="1313"/>
      <c r="BV75" s="1313"/>
      <c r="BW75" s="1313"/>
      <c r="BX75" s="1313">
        <v>8</v>
      </c>
      <c r="BY75" s="1313"/>
      <c r="BZ75" s="1313"/>
      <c r="CA75" s="1313"/>
      <c r="CB75" s="1313"/>
      <c r="CC75" s="1313"/>
      <c r="CD75" s="1313"/>
      <c r="CE75" s="1313"/>
      <c r="CF75" s="1313">
        <v>8.4</v>
      </c>
      <c r="CG75" s="1313"/>
      <c r="CH75" s="1313"/>
      <c r="CI75" s="1313"/>
      <c r="CJ75" s="1313"/>
      <c r="CK75" s="1313"/>
      <c r="CL75" s="1313"/>
      <c r="CM75" s="1313"/>
      <c r="CN75" s="1313">
        <v>8.3000000000000007</v>
      </c>
      <c r="CO75" s="1313"/>
      <c r="CP75" s="1313"/>
      <c r="CQ75" s="1313"/>
      <c r="CR75" s="1313"/>
      <c r="CS75" s="1313"/>
      <c r="CT75" s="1313"/>
      <c r="CU75" s="1313"/>
      <c r="CV75" s="1313">
        <v>7.7</v>
      </c>
      <c r="CW75" s="1313"/>
      <c r="CX75" s="1313"/>
      <c r="CY75" s="1313"/>
      <c r="CZ75" s="1313"/>
      <c r="DA75" s="1313"/>
      <c r="DB75" s="1313"/>
      <c r="DC75" s="1313"/>
    </row>
    <row r="76" spans="2:107">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612</v>
      </c>
      <c r="AO77" s="1317"/>
      <c r="AP77" s="1317"/>
      <c r="AQ77" s="1317"/>
      <c r="AR77" s="1317"/>
      <c r="AS77" s="1317"/>
      <c r="AT77" s="1317"/>
      <c r="AU77" s="1317"/>
      <c r="AV77" s="1317"/>
      <c r="AW77" s="1317"/>
      <c r="AX77" s="1317"/>
      <c r="AY77" s="1317"/>
      <c r="AZ77" s="1317"/>
      <c r="BA77" s="1317"/>
      <c r="BB77" s="1316" t="s">
        <v>610</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3.1</v>
      </c>
      <c r="CO77" s="1313"/>
      <c r="CP77" s="1313"/>
      <c r="CQ77" s="1313"/>
      <c r="CR77" s="1313"/>
      <c r="CS77" s="1313"/>
      <c r="CT77" s="1313"/>
      <c r="CU77" s="1313"/>
      <c r="CV77" s="1313">
        <v>13.7</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614</v>
      </c>
      <c r="BC79" s="1316"/>
      <c r="BD79" s="1316"/>
      <c r="BE79" s="1316"/>
      <c r="BF79" s="1316"/>
      <c r="BG79" s="1316"/>
      <c r="BH79" s="1316"/>
      <c r="BI79" s="1316"/>
      <c r="BJ79" s="1316"/>
      <c r="BK79" s="1316"/>
      <c r="BL79" s="1316"/>
      <c r="BM79" s="1316"/>
      <c r="BN79" s="1316"/>
      <c r="BO79" s="1316"/>
      <c r="BP79" s="1313">
        <v>7.9</v>
      </c>
      <c r="BQ79" s="1313"/>
      <c r="BR79" s="1313"/>
      <c r="BS79" s="1313"/>
      <c r="BT79" s="1313"/>
      <c r="BU79" s="1313"/>
      <c r="BV79" s="1313"/>
      <c r="BW79" s="1313"/>
      <c r="BX79" s="1313">
        <v>7.9</v>
      </c>
      <c r="BY79" s="1313"/>
      <c r="BZ79" s="1313"/>
      <c r="CA79" s="1313"/>
      <c r="CB79" s="1313"/>
      <c r="CC79" s="1313"/>
      <c r="CD79" s="1313"/>
      <c r="CE79" s="1313"/>
      <c r="CF79" s="1313">
        <v>7.8</v>
      </c>
      <c r="CG79" s="1313"/>
      <c r="CH79" s="1313"/>
      <c r="CI79" s="1313"/>
      <c r="CJ79" s="1313"/>
      <c r="CK79" s="1313"/>
      <c r="CL79" s="1313"/>
      <c r="CM79" s="1313"/>
      <c r="CN79" s="1313">
        <v>7.9</v>
      </c>
      <c r="CO79" s="1313"/>
      <c r="CP79" s="1313"/>
      <c r="CQ79" s="1313"/>
      <c r="CR79" s="1313"/>
      <c r="CS79" s="1313"/>
      <c r="CT79" s="1313"/>
      <c r="CU79" s="1313"/>
      <c r="CV79" s="1313">
        <v>7.9</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U6ueXalSTQbbiKWHUjhTe3+R/7urxwfCuupJRljK2ookBlFCor9u94eCt4CBvgs7yHuptUPRVeAlktlyGmng5g==" saltValue="dyknfRhcEoLcMTQFqDkwq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508</v>
      </c>
    </row>
  </sheetData>
  <sheetProtection algorithmName="SHA-512" hashValue="SZjxWfsRxOwEFT3uchV7ez5Dtp3H3bp5gL7i+/FcWlmapKgyDa3FnWa1Pk/jN/4h3oei/I4hCVvJMbGh6lU51w==" saltValue="0EZC3DDh3/HnKXGt3oBQ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508</v>
      </c>
    </row>
  </sheetData>
  <sheetProtection algorithmName="SHA-512" hashValue="mkWvvXrQB5QNubRthGPOvQlmH/yayUsmD/uUd8DOP53nFmiiMdgYGeqmF0QVBGUbHrGIEesgv7duC+vyIR9bDA==" saltValue="PCdUg948XZhmkk7SN690j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558</v>
      </c>
      <c r="G2" s="157"/>
      <c r="H2" s="158"/>
    </row>
    <row r="3" spans="1:8">
      <c r="A3" s="154" t="s">
        <v>551</v>
      </c>
      <c r="B3" s="159"/>
      <c r="C3" s="160"/>
      <c r="D3" s="161">
        <v>94052</v>
      </c>
      <c r="E3" s="162"/>
      <c r="F3" s="163">
        <v>79466</v>
      </c>
      <c r="G3" s="164"/>
      <c r="H3" s="165"/>
    </row>
    <row r="4" spans="1:8">
      <c r="A4" s="166"/>
      <c r="B4" s="167"/>
      <c r="C4" s="168"/>
      <c r="D4" s="169">
        <v>56429</v>
      </c>
      <c r="E4" s="170"/>
      <c r="F4" s="171">
        <v>44645</v>
      </c>
      <c r="G4" s="172"/>
      <c r="H4" s="173"/>
    </row>
    <row r="5" spans="1:8">
      <c r="A5" s="154" t="s">
        <v>553</v>
      </c>
      <c r="B5" s="159"/>
      <c r="C5" s="160"/>
      <c r="D5" s="161">
        <v>69342</v>
      </c>
      <c r="E5" s="162"/>
      <c r="F5" s="163">
        <v>90072</v>
      </c>
      <c r="G5" s="164"/>
      <c r="H5" s="165"/>
    </row>
    <row r="6" spans="1:8">
      <c r="A6" s="166"/>
      <c r="B6" s="167"/>
      <c r="C6" s="168"/>
      <c r="D6" s="169">
        <v>47562</v>
      </c>
      <c r="E6" s="170"/>
      <c r="F6" s="171">
        <v>46083</v>
      </c>
      <c r="G6" s="172"/>
      <c r="H6" s="173"/>
    </row>
    <row r="7" spans="1:8">
      <c r="A7" s="154" t="s">
        <v>554</v>
      </c>
      <c r="B7" s="159"/>
      <c r="C7" s="160"/>
      <c r="D7" s="161">
        <v>144295</v>
      </c>
      <c r="E7" s="162"/>
      <c r="F7" s="163">
        <v>88328</v>
      </c>
      <c r="G7" s="164"/>
      <c r="H7" s="165"/>
    </row>
    <row r="8" spans="1:8">
      <c r="A8" s="166"/>
      <c r="B8" s="167"/>
      <c r="C8" s="168"/>
      <c r="D8" s="169">
        <v>95450</v>
      </c>
      <c r="E8" s="170"/>
      <c r="F8" s="171">
        <v>49013</v>
      </c>
      <c r="G8" s="172"/>
      <c r="H8" s="173"/>
    </row>
    <row r="9" spans="1:8">
      <c r="A9" s="154" t="s">
        <v>555</v>
      </c>
      <c r="B9" s="159"/>
      <c r="C9" s="160"/>
      <c r="D9" s="161">
        <v>93374</v>
      </c>
      <c r="E9" s="162"/>
      <c r="F9" s="163">
        <v>103390</v>
      </c>
      <c r="G9" s="164"/>
      <c r="H9" s="165"/>
    </row>
    <row r="10" spans="1:8">
      <c r="A10" s="166"/>
      <c r="B10" s="167"/>
      <c r="C10" s="168"/>
      <c r="D10" s="169">
        <v>58389</v>
      </c>
      <c r="E10" s="170"/>
      <c r="F10" s="171">
        <v>51269</v>
      </c>
      <c r="G10" s="172"/>
      <c r="H10" s="173"/>
    </row>
    <row r="11" spans="1:8">
      <c r="A11" s="154" t="s">
        <v>556</v>
      </c>
      <c r="B11" s="159"/>
      <c r="C11" s="160"/>
      <c r="D11" s="161">
        <v>79740</v>
      </c>
      <c r="E11" s="162"/>
      <c r="F11" s="163">
        <v>117234</v>
      </c>
      <c r="G11" s="164"/>
      <c r="H11" s="165"/>
    </row>
    <row r="12" spans="1:8">
      <c r="A12" s="166"/>
      <c r="B12" s="167"/>
      <c r="C12" s="174"/>
      <c r="D12" s="169">
        <v>52061</v>
      </c>
      <c r="E12" s="170"/>
      <c r="F12" s="171">
        <v>59796</v>
      </c>
      <c r="G12" s="172"/>
      <c r="H12" s="173"/>
    </row>
    <row r="13" spans="1:8">
      <c r="A13" s="154"/>
      <c r="B13" s="159"/>
      <c r="C13" s="175"/>
      <c r="D13" s="176">
        <v>96161</v>
      </c>
      <c r="E13" s="177"/>
      <c r="F13" s="178">
        <v>95698</v>
      </c>
      <c r="G13" s="179"/>
      <c r="H13" s="165"/>
    </row>
    <row r="14" spans="1:8">
      <c r="A14" s="166"/>
      <c r="B14" s="167"/>
      <c r="C14" s="168"/>
      <c r="D14" s="169">
        <v>61978</v>
      </c>
      <c r="E14" s="170"/>
      <c r="F14" s="171">
        <v>50161</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3.27</v>
      </c>
      <c r="C19" s="180">
        <f>ROUND(VALUE(SUBSTITUTE(実質収支比率等に係る経年分析!G$48,"▲","-")),2)</f>
        <v>3.99</v>
      </c>
      <c r="D19" s="180">
        <f>ROUND(VALUE(SUBSTITUTE(実質収支比率等に係る経年分析!H$48,"▲","-")),2)</f>
        <v>4.26</v>
      </c>
      <c r="E19" s="180">
        <f>ROUND(VALUE(SUBSTITUTE(実質収支比率等に係る経年分析!I$48,"▲","-")),2)</f>
        <v>5.19</v>
      </c>
      <c r="F19" s="180">
        <f>ROUND(VALUE(SUBSTITUTE(実質収支比率等に係る経年分析!J$48,"▲","-")),2)</f>
        <v>8.0299999999999994</v>
      </c>
    </row>
    <row r="20" spans="1:11">
      <c r="A20" s="180" t="s">
        <v>54</v>
      </c>
      <c r="B20" s="180">
        <f>ROUND(VALUE(SUBSTITUTE(実質収支比率等に係る経年分析!F$47,"▲","-")),2)</f>
        <v>19.88</v>
      </c>
      <c r="C20" s="180">
        <f>ROUND(VALUE(SUBSTITUTE(実質収支比率等に係る経年分析!G$47,"▲","-")),2)</f>
        <v>19.98</v>
      </c>
      <c r="D20" s="180">
        <f>ROUND(VALUE(SUBSTITUTE(実質収支比率等に係る経年分析!H$47,"▲","-")),2)</f>
        <v>20.170000000000002</v>
      </c>
      <c r="E20" s="180">
        <f>ROUND(VALUE(SUBSTITUTE(実質収支比率等に係る経年分析!I$47,"▲","-")),2)</f>
        <v>20.58</v>
      </c>
      <c r="F20" s="180">
        <f>ROUND(VALUE(SUBSTITUTE(実質収支比率等に係る経年分析!J$47,"▲","-")),2)</f>
        <v>19.53</v>
      </c>
    </row>
    <row r="21" spans="1:11">
      <c r="A21" s="180" t="s">
        <v>55</v>
      </c>
      <c r="B21" s="180">
        <f>IF(ISNUMBER(VALUE(SUBSTITUTE(実質収支比率等に係る経年分析!F$49,"▲","-"))),ROUND(VALUE(SUBSTITUTE(実質収支比率等に係る経年分析!F$49,"▲","-")),2),NA())</f>
        <v>2.3199999999999998</v>
      </c>
      <c r="C21" s="180">
        <f>IF(ISNUMBER(VALUE(SUBSTITUTE(実質収支比率等に係る経年分析!G$49,"▲","-"))),ROUND(VALUE(SUBSTITUTE(実質収支比率等に係る経年分析!G$49,"▲","-")),2),NA())</f>
        <v>0.71</v>
      </c>
      <c r="D21" s="180">
        <f>IF(ISNUMBER(VALUE(SUBSTITUTE(実質収支比率等に係る経年分析!H$49,"▲","-"))),ROUND(VALUE(SUBSTITUTE(実質収支比率等に係る経年分析!H$49,"▲","-")),2),NA())</f>
        <v>0.82</v>
      </c>
      <c r="E21" s="180">
        <f>IF(ISNUMBER(VALUE(SUBSTITUTE(実質収支比率等に係る経年分析!I$49,"▲","-"))),ROUND(VALUE(SUBSTITUTE(実質収支比率等に係る経年分析!I$49,"▲","-")),2),NA())</f>
        <v>0.85</v>
      </c>
      <c r="F21" s="180">
        <f>IF(ISNUMBER(VALUE(SUBSTITUTE(実質収支比率等に係る経年分析!J$49,"▲","-"))),ROUND(VALUE(SUBSTITUTE(実質収支比率等に係る経年分析!J$49,"▲","-")),2),NA())</f>
        <v>3.11</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下水道事業会計（小規模集落排水事業）</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下水道事業会計（農業集落排水事業）</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c r="A31" s="181" t="str">
        <f>IF(連結実質赤字比率に係る赤字・黒字の構成分析!C$39="",NA(),連結実質赤字比率に係る赤字・黒字の構成分析!C$39)</f>
        <v>町営公園墓地事業特別会計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c r="A32" s="181" t="str">
        <f>IF(連結実質赤字比率に係る赤字・黒字の構成分析!C$38="",NA(),連結実質赤字比率に係る赤字・黒字の構成分析!C$38)</f>
        <v>下水道事業会計（公共下水道事業）</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2.61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0.75</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1.1399999999999999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2.0499999999999998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2.0699999999999998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8.06</v>
      </c>
    </row>
    <row r="36" spans="1:16">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0.47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0.47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0.47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0.48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0.45</v>
      </c>
      <c r="K36" s="181" t="e">
        <f>IF(ROUND(VALUE(SUBSTITUTE(連結実質赤字比率に係る赤字・黒字の構成分析!J$34,"▲", "-")), 2) &gt;= 0, ABS(ROUND(VALUE(SUBSTITUTE(連結実質赤字比率に係る赤字・黒字の構成分析!J$34,"▲", "-")), 2)), NA())</f>
        <v>#N/A</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1182</v>
      </c>
      <c r="E42" s="182"/>
      <c r="F42" s="182"/>
      <c r="G42" s="182">
        <f>'実質公債費比率（分子）の構造'!L$52</f>
        <v>1080</v>
      </c>
      <c r="H42" s="182"/>
      <c r="I42" s="182"/>
      <c r="J42" s="182">
        <f>'実質公債費比率（分子）の構造'!M$52</f>
        <v>1100</v>
      </c>
      <c r="K42" s="182"/>
      <c r="L42" s="182"/>
      <c r="M42" s="182">
        <f>'実質公債費比率（分子）の構造'!N$52</f>
        <v>1024</v>
      </c>
      <c r="N42" s="182"/>
      <c r="O42" s="182"/>
      <c r="P42" s="182">
        <f>'実質公債費比率（分子）の構造'!O$52</f>
        <v>1036</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7</v>
      </c>
      <c r="O44" s="182"/>
      <c r="P44" s="182"/>
    </row>
    <row r="45" spans="1:16">
      <c r="A45" s="182" t="s">
        <v>65</v>
      </c>
      <c r="B45" s="182">
        <f>'実質公債費比率（分子）の構造'!K$49</f>
        <v>30</v>
      </c>
      <c r="C45" s="182"/>
      <c r="D45" s="182"/>
      <c r="E45" s="182">
        <f>'実質公債費比率（分子）の構造'!L$49</f>
        <v>40</v>
      </c>
      <c r="F45" s="182"/>
      <c r="G45" s="182"/>
      <c r="H45" s="182">
        <f>'実質公債費比率（分子）の構造'!M$49</f>
        <v>36</v>
      </c>
      <c r="I45" s="182"/>
      <c r="J45" s="182"/>
      <c r="K45" s="182">
        <f>'実質公債費比率（分子）の構造'!N$49</f>
        <v>25</v>
      </c>
      <c r="L45" s="182"/>
      <c r="M45" s="182"/>
      <c r="N45" s="182">
        <f>'実質公債費比率（分子）の構造'!O$49</f>
        <v>26</v>
      </c>
      <c r="O45" s="182"/>
      <c r="P45" s="182"/>
    </row>
    <row r="46" spans="1:16">
      <c r="A46" s="182" t="s">
        <v>66</v>
      </c>
      <c r="B46" s="182">
        <f>'実質公債費比率（分子）の構造'!K$48</f>
        <v>382</v>
      </c>
      <c r="C46" s="182"/>
      <c r="D46" s="182"/>
      <c r="E46" s="182">
        <f>'実質公債費比率（分子）の構造'!L$48</f>
        <v>365</v>
      </c>
      <c r="F46" s="182"/>
      <c r="G46" s="182"/>
      <c r="H46" s="182">
        <f>'実質公債費比率（分子）の構造'!M$48</f>
        <v>358</v>
      </c>
      <c r="I46" s="182"/>
      <c r="J46" s="182"/>
      <c r="K46" s="182">
        <f>'実質公債費比率（分子）の構造'!N$48</f>
        <v>349</v>
      </c>
      <c r="L46" s="182"/>
      <c r="M46" s="182"/>
      <c r="N46" s="182">
        <f>'実質公債費比率（分子）の構造'!O$48</f>
        <v>298</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1079</v>
      </c>
      <c r="C49" s="182"/>
      <c r="D49" s="182"/>
      <c r="E49" s="182">
        <f>'実質公債費比率（分子）の構造'!L$45</f>
        <v>996</v>
      </c>
      <c r="F49" s="182"/>
      <c r="G49" s="182"/>
      <c r="H49" s="182">
        <f>'実質公債費比率（分子）の構造'!M$45</f>
        <v>1044</v>
      </c>
      <c r="I49" s="182"/>
      <c r="J49" s="182"/>
      <c r="K49" s="182">
        <f>'実質公債費比率（分子）の構造'!N$45</f>
        <v>952</v>
      </c>
      <c r="L49" s="182"/>
      <c r="M49" s="182"/>
      <c r="N49" s="182">
        <f>'実質公債費比率（分子）の構造'!O$45</f>
        <v>966</v>
      </c>
      <c r="O49" s="182"/>
      <c r="P49" s="182"/>
    </row>
    <row r="50" spans="1:16">
      <c r="A50" s="182" t="s">
        <v>70</v>
      </c>
      <c r="B50" s="182" t="e">
        <f>NA()</f>
        <v>#N/A</v>
      </c>
      <c r="C50" s="182">
        <f>IF(ISNUMBER('実質公債費比率（分子）の構造'!K$53),'実質公債費比率（分子）の構造'!K$53,NA())</f>
        <v>311</v>
      </c>
      <c r="D50" s="182" t="e">
        <f>NA()</f>
        <v>#N/A</v>
      </c>
      <c r="E50" s="182" t="e">
        <f>NA()</f>
        <v>#N/A</v>
      </c>
      <c r="F50" s="182">
        <f>IF(ISNUMBER('実質公債費比率（分子）の構造'!L$53),'実質公債費比率（分子）の構造'!L$53,NA())</f>
        <v>323</v>
      </c>
      <c r="G50" s="182" t="e">
        <f>NA()</f>
        <v>#N/A</v>
      </c>
      <c r="H50" s="182" t="e">
        <f>NA()</f>
        <v>#N/A</v>
      </c>
      <c r="I50" s="182">
        <f>IF(ISNUMBER('実質公債費比率（分子）の構造'!M$53),'実質公債費比率（分子）の構造'!M$53,NA())</f>
        <v>340</v>
      </c>
      <c r="J50" s="182" t="e">
        <f>NA()</f>
        <v>#N/A</v>
      </c>
      <c r="K50" s="182" t="e">
        <f>NA()</f>
        <v>#N/A</v>
      </c>
      <c r="L50" s="182">
        <f>IF(ISNUMBER('実質公債費比率（分子）の構造'!N$53),'実質公債費比率（分子）の構造'!N$53,NA())</f>
        <v>304</v>
      </c>
      <c r="M50" s="182" t="e">
        <f>NA()</f>
        <v>#N/A</v>
      </c>
      <c r="N50" s="182" t="e">
        <f>NA()</f>
        <v>#N/A</v>
      </c>
      <c r="O50" s="182">
        <f>IF(ISNUMBER('実質公債費比率（分子）の構造'!O$53),'実質公債費比率（分子）の構造'!O$53,NA())</f>
        <v>261</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8872</v>
      </c>
      <c r="E56" s="181"/>
      <c r="F56" s="181"/>
      <c r="G56" s="181">
        <f>'将来負担比率（分子）の構造'!J$52</f>
        <v>8551</v>
      </c>
      <c r="H56" s="181"/>
      <c r="I56" s="181"/>
      <c r="J56" s="181">
        <f>'将来負担比率（分子）の構造'!K$52</f>
        <v>8941</v>
      </c>
      <c r="K56" s="181"/>
      <c r="L56" s="181"/>
      <c r="M56" s="181">
        <f>'将来負担比率（分子）の構造'!L$52</f>
        <v>8798</v>
      </c>
      <c r="N56" s="181"/>
      <c r="O56" s="181"/>
      <c r="P56" s="181">
        <f>'将来負担比率（分子）の構造'!M$52</f>
        <v>8417</v>
      </c>
    </row>
    <row r="57" spans="1:16">
      <c r="A57" s="181" t="s">
        <v>42</v>
      </c>
      <c r="B57" s="181"/>
      <c r="C57" s="181"/>
      <c r="D57" s="181">
        <f>'将来負担比率（分子）の構造'!I$51</f>
        <v>6</v>
      </c>
      <c r="E57" s="181"/>
      <c r="F57" s="181"/>
      <c r="G57" s="181">
        <f>'将来負担比率（分子）の構造'!J$51</f>
        <v>2</v>
      </c>
      <c r="H57" s="181"/>
      <c r="I57" s="181"/>
      <c r="J57" s="181">
        <f>'将来負担比率（分子）の構造'!K$51</f>
        <v>2</v>
      </c>
      <c r="K57" s="181"/>
      <c r="L57" s="181"/>
      <c r="M57" s="181" t="str">
        <f>'将来負担比率（分子）の構造'!L$51</f>
        <v>-</v>
      </c>
      <c r="N57" s="181"/>
      <c r="O57" s="181"/>
      <c r="P57" s="181">
        <f>'将来負担比率（分子）の構造'!M$51</f>
        <v>63</v>
      </c>
    </row>
    <row r="58" spans="1:16">
      <c r="A58" s="181" t="s">
        <v>41</v>
      </c>
      <c r="B58" s="181"/>
      <c r="C58" s="181"/>
      <c r="D58" s="181">
        <f>'将来負担比率（分子）の構造'!I$50</f>
        <v>2841</v>
      </c>
      <c r="E58" s="181"/>
      <c r="F58" s="181"/>
      <c r="G58" s="181">
        <f>'将来負担比率（分子）の構造'!J$50</f>
        <v>2874</v>
      </c>
      <c r="H58" s="181"/>
      <c r="I58" s="181"/>
      <c r="J58" s="181">
        <f>'将来負担比率（分子）の構造'!K$50</f>
        <v>2910</v>
      </c>
      <c r="K58" s="181"/>
      <c r="L58" s="181"/>
      <c r="M58" s="181">
        <f>'将来負担比率（分子）の構造'!L$50</f>
        <v>2928</v>
      </c>
      <c r="N58" s="181"/>
      <c r="O58" s="181"/>
      <c r="P58" s="181">
        <f>'将来負担比率（分子）の構造'!M$50</f>
        <v>2927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662</v>
      </c>
      <c r="C62" s="181"/>
      <c r="D62" s="181"/>
      <c r="E62" s="181">
        <f>'将来負担比率（分子）の構造'!J$45</f>
        <v>716</v>
      </c>
      <c r="F62" s="181"/>
      <c r="G62" s="181"/>
      <c r="H62" s="181">
        <f>'将来負担比率（分子）の構造'!K$45</f>
        <v>619</v>
      </c>
      <c r="I62" s="181"/>
      <c r="J62" s="181"/>
      <c r="K62" s="181">
        <f>'将来負担比率（分子）の構造'!L$45</f>
        <v>656</v>
      </c>
      <c r="L62" s="181"/>
      <c r="M62" s="181"/>
      <c r="N62" s="181">
        <f>'将来負担比率（分子）の構造'!M$45</f>
        <v>599</v>
      </c>
      <c r="O62" s="181"/>
      <c r="P62" s="181"/>
    </row>
    <row r="63" spans="1:16">
      <c r="A63" s="181" t="s">
        <v>34</v>
      </c>
      <c r="B63" s="181">
        <f>'将来負担比率（分子）の構造'!I$44</f>
        <v>181</v>
      </c>
      <c r="C63" s="181"/>
      <c r="D63" s="181"/>
      <c r="E63" s="181">
        <f>'将来負担比率（分子）の構造'!J$44</f>
        <v>155</v>
      </c>
      <c r="F63" s="181"/>
      <c r="G63" s="181"/>
      <c r="H63" s="181">
        <f>'将来負担比率（分子）の構造'!K$44</f>
        <v>130</v>
      </c>
      <c r="I63" s="181"/>
      <c r="J63" s="181"/>
      <c r="K63" s="181">
        <f>'将来負担比率（分子）の構造'!L$44</f>
        <v>110</v>
      </c>
      <c r="L63" s="181"/>
      <c r="M63" s="181"/>
      <c r="N63" s="181">
        <f>'将来負担比率（分子）の構造'!M$44</f>
        <v>103</v>
      </c>
      <c r="O63" s="181"/>
      <c r="P63" s="181"/>
    </row>
    <row r="64" spans="1:16">
      <c r="A64" s="181" t="s">
        <v>33</v>
      </c>
      <c r="B64" s="181">
        <f>'将来負担比率（分子）の構造'!I$43</f>
        <v>3731</v>
      </c>
      <c r="C64" s="181"/>
      <c r="D64" s="181"/>
      <c r="E64" s="181">
        <f>'将来負担比率（分子）の構造'!J$43</f>
        <v>3509</v>
      </c>
      <c r="F64" s="181"/>
      <c r="G64" s="181"/>
      <c r="H64" s="181">
        <f>'将来負担比率（分子）の構造'!K$43</f>
        <v>3391</v>
      </c>
      <c r="I64" s="181"/>
      <c r="J64" s="181"/>
      <c r="K64" s="181">
        <f>'将来負担比率（分子）の構造'!L$43</f>
        <v>3092</v>
      </c>
      <c r="L64" s="181"/>
      <c r="M64" s="181"/>
      <c r="N64" s="181">
        <f>'将来負担比率（分子）の構造'!M$43</f>
        <v>2832</v>
      </c>
      <c r="O64" s="181"/>
      <c r="P64" s="181"/>
    </row>
    <row r="65" spans="1:16">
      <c r="A65" s="181" t="s">
        <v>32</v>
      </c>
      <c r="B65" s="181">
        <f>'将来負担比率（分子）の構造'!I$42</f>
        <v>12</v>
      </c>
      <c r="C65" s="181"/>
      <c r="D65" s="181"/>
      <c r="E65" s="181">
        <f>'将来負担比率（分子）の構造'!J$42</f>
        <v>10</v>
      </c>
      <c r="F65" s="181"/>
      <c r="G65" s="181"/>
      <c r="H65" s="181">
        <f>'将来負担比率（分子）の構造'!K$42</f>
        <v>8</v>
      </c>
      <c r="I65" s="181"/>
      <c r="J65" s="181"/>
      <c r="K65" s="181">
        <f>'将来負担比率（分子）の構造'!L$42</f>
        <v>7</v>
      </c>
      <c r="L65" s="181"/>
      <c r="M65" s="181"/>
      <c r="N65" s="181" t="str">
        <f>'将来負担比率（分子）の構造'!M$42</f>
        <v>-</v>
      </c>
      <c r="O65" s="181"/>
      <c r="P65" s="181"/>
    </row>
    <row r="66" spans="1:16">
      <c r="A66" s="181" t="s">
        <v>31</v>
      </c>
      <c r="B66" s="181">
        <f>'将来負担比率（分子）の構造'!I$41</f>
        <v>5779</v>
      </c>
      <c r="C66" s="181"/>
      <c r="D66" s="181"/>
      <c r="E66" s="181">
        <f>'将来負担比率（分子）の構造'!J$41</f>
        <v>5556</v>
      </c>
      <c r="F66" s="181"/>
      <c r="G66" s="181"/>
      <c r="H66" s="181">
        <f>'将来負担比率（分子）の構造'!K$41</f>
        <v>6210</v>
      </c>
      <c r="I66" s="181"/>
      <c r="J66" s="181"/>
      <c r="K66" s="181">
        <f>'将来負担比率（分子）の構造'!L$41</f>
        <v>6121</v>
      </c>
      <c r="L66" s="181"/>
      <c r="M66" s="181"/>
      <c r="N66" s="181">
        <f>'将来負担比率（分子）の構造'!M$41</f>
        <v>5839</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997</v>
      </c>
      <c r="C72" s="185">
        <f>基金残高に係る経年分析!G55</f>
        <v>997</v>
      </c>
      <c r="D72" s="185">
        <f>基金残高に係る経年分析!H55</f>
        <v>998</v>
      </c>
    </row>
    <row r="73" spans="1:16">
      <c r="A73" s="184" t="s">
        <v>77</v>
      </c>
      <c r="B73" s="185">
        <f>基金残高に係る経年分析!F56</f>
        <v>721</v>
      </c>
      <c r="C73" s="185">
        <f>基金残高に係る経年分析!G56</f>
        <v>723</v>
      </c>
      <c r="D73" s="185">
        <f>基金残高に係る経年分析!H56</f>
        <v>723</v>
      </c>
    </row>
    <row r="74" spans="1:16">
      <c r="A74" s="184" t="s">
        <v>78</v>
      </c>
      <c r="B74" s="185">
        <f>基金残高に係る経年分析!F57</f>
        <v>2178</v>
      </c>
      <c r="C74" s="185">
        <f>基金残高に係る経年分析!G57</f>
        <v>2179</v>
      </c>
      <c r="D74" s="185">
        <f>基金残高に係る経年分析!H57</f>
        <v>2192</v>
      </c>
    </row>
  </sheetData>
  <sheetProtection algorithmName="SHA-512" hashValue="hPg1KhhiAM9s7Dt1RyTyKhjP0fajB8ewAp9SQaLo3WpiTZ9Qeq2CEnrrc/lccve/teBixptAwuvYVKmgdqwi8g==" saltValue="H+RJRyffKEthvVfkQOQi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223</v>
      </c>
      <c r="C5" s="747"/>
      <c r="D5" s="747"/>
      <c r="E5" s="747"/>
      <c r="F5" s="747"/>
      <c r="G5" s="747"/>
      <c r="H5" s="747"/>
      <c r="I5" s="747"/>
      <c r="J5" s="747"/>
      <c r="K5" s="747"/>
      <c r="L5" s="747"/>
      <c r="M5" s="747"/>
      <c r="N5" s="747"/>
      <c r="O5" s="747"/>
      <c r="P5" s="747"/>
      <c r="Q5" s="748"/>
      <c r="R5" s="735">
        <v>1280089</v>
      </c>
      <c r="S5" s="736"/>
      <c r="T5" s="736"/>
      <c r="U5" s="736"/>
      <c r="V5" s="736"/>
      <c r="W5" s="736"/>
      <c r="X5" s="736"/>
      <c r="Y5" s="779"/>
      <c r="Z5" s="797">
        <v>14.2</v>
      </c>
      <c r="AA5" s="797"/>
      <c r="AB5" s="797"/>
      <c r="AC5" s="797"/>
      <c r="AD5" s="798">
        <v>1280089</v>
      </c>
      <c r="AE5" s="798"/>
      <c r="AF5" s="798"/>
      <c r="AG5" s="798"/>
      <c r="AH5" s="798"/>
      <c r="AI5" s="798"/>
      <c r="AJ5" s="798"/>
      <c r="AK5" s="798"/>
      <c r="AL5" s="780">
        <v>26</v>
      </c>
      <c r="AM5" s="751"/>
      <c r="AN5" s="751"/>
      <c r="AO5" s="781"/>
      <c r="AP5" s="746" t="s">
        <v>224</v>
      </c>
      <c r="AQ5" s="747"/>
      <c r="AR5" s="747"/>
      <c r="AS5" s="747"/>
      <c r="AT5" s="747"/>
      <c r="AU5" s="747"/>
      <c r="AV5" s="747"/>
      <c r="AW5" s="747"/>
      <c r="AX5" s="747"/>
      <c r="AY5" s="747"/>
      <c r="AZ5" s="747"/>
      <c r="BA5" s="747"/>
      <c r="BB5" s="747"/>
      <c r="BC5" s="747"/>
      <c r="BD5" s="747"/>
      <c r="BE5" s="747"/>
      <c r="BF5" s="748"/>
      <c r="BG5" s="680">
        <v>1273380</v>
      </c>
      <c r="BH5" s="681"/>
      <c r="BI5" s="681"/>
      <c r="BJ5" s="681"/>
      <c r="BK5" s="681"/>
      <c r="BL5" s="681"/>
      <c r="BM5" s="681"/>
      <c r="BN5" s="682"/>
      <c r="BO5" s="713">
        <v>99.5</v>
      </c>
      <c r="BP5" s="713"/>
      <c r="BQ5" s="713"/>
      <c r="BR5" s="713"/>
      <c r="BS5" s="714" t="s">
        <v>180</v>
      </c>
      <c r="BT5" s="714"/>
      <c r="BU5" s="714"/>
      <c r="BV5" s="714"/>
      <c r="BW5" s="714"/>
      <c r="BX5" s="714"/>
      <c r="BY5" s="714"/>
      <c r="BZ5" s="714"/>
      <c r="CA5" s="714"/>
      <c r="CB5" s="777"/>
      <c r="CD5" s="784" t="s">
        <v>219</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217</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c r="B6" s="677" t="s">
        <v>228</v>
      </c>
      <c r="C6" s="678"/>
      <c r="D6" s="678"/>
      <c r="E6" s="678"/>
      <c r="F6" s="678"/>
      <c r="G6" s="678"/>
      <c r="H6" s="678"/>
      <c r="I6" s="678"/>
      <c r="J6" s="678"/>
      <c r="K6" s="678"/>
      <c r="L6" s="678"/>
      <c r="M6" s="678"/>
      <c r="N6" s="678"/>
      <c r="O6" s="678"/>
      <c r="P6" s="678"/>
      <c r="Q6" s="679"/>
      <c r="R6" s="680">
        <v>71025</v>
      </c>
      <c r="S6" s="681"/>
      <c r="T6" s="681"/>
      <c r="U6" s="681"/>
      <c r="V6" s="681"/>
      <c r="W6" s="681"/>
      <c r="X6" s="681"/>
      <c r="Y6" s="682"/>
      <c r="Z6" s="713">
        <v>0.8</v>
      </c>
      <c r="AA6" s="713"/>
      <c r="AB6" s="713"/>
      <c r="AC6" s="713"/>
      <c r="AD6" s="714">
        <v>71025</v>
      </c>
      <c r="AE6" s="714"/>
      <c r="AF6" s="714"/>
      <c r="AG6" s="714"/>
      <c r="AH6" s="714"/>
      <c r="AI6" s="714"/>
      <c r="AJ6" s="714"/>
      <c r="AK6" s="714"/>
      <c r="AL6" s="683">
        <v>1.4</v>
      </c>
      <c r="AM6" s="684"/>
      <c r="AN6" s="684"/>
      <c r="AO6" s="715"/>
      <c r="AP6" s="677" t="s">
        <v>229</v>
      </c>
      <c r="AQ6" s="678"/>
      <c r="AR6" s="678"/>
      <c r="AS6" s="678"/>
      <c r="AT6" s="678"/>
      <c r="AU6" s="678"/>
      <c r="AV6" s="678"/>
      <c r="AW6" s="678"/>
      <c r="AX6" s="678"/>
      <c r="AY6" s="678"/>
      <c r="AZ6" s="678"/>
      <c r="BA6" s="678"/>
      <c r="BB6" s="678"/>
      <c r="BC6" s="678"/>
      <c r="BD6" s="678"/>
      <c r="BE6" s="678"/>
      <c r="BF6" s="679"/>
      <c r="BG6" s="680">
        <v>1273380</v>
      </c>
      <c r="BH6" s="681"/>
      <c r="BI6" s="681"/>
      <c r="BJ6" s="681"/>
      <c r="BK6" s="681"/>
      <c r="BL6" s="681"/>
      <c r="BM6" s="681"/>
      <c r="BN6" s="682"/>
      <c r="BO6" s="713">
        <v>99.5</v>
      </c>
      <c r="BP6" s="713"/>
      <c r="BQ6" s="713"/>
      <c r="BR6" s="713"/>
      <c r="BS6" s="714" t="s">
        <v>230</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84251</v>
      </c>
      <c r="CS6" s="681"/>
      <c r="CT6" s="681"/>
      <c r="CU6" s="681"/>
      <c r="CV6" s="681"/>
      <c r="CW6" s="681"/>
      <c r="CX6" s="681"/>
      <c r="CY6" s="682"/>
      <c r="CZ6" s="780">
        <v>1</v>
      </c>
      <c r="DA6" s="751"/>
      <c r="DB6" s="751"/>
      <c r="DC6" s="783"/>
      <c r="DD6" s="686" t="s">
        <v>230</v>
      </c>
      <c r="DE6" s="681"/>
      <c r="DF6" s="681"/>
      <c r="DG6" s="681"/>
      <c r="DH6" s="681"/>
      <c r="DI6" s="681"/>
      <c r="DJ6" s="681"/>
      <c r="DK6" s="681"/>
      <c r="DL6" s="681"/>
      <c r="DM6" s="681"/>
      <c r="DN6" s="681"/>
      <c r="DO6" s="681"/>
      <c r="DP6" s="682"/>
      <c r="DQ6" s="686">
        <v>84251</v>
      </c>
      <c r="DR6" s="681"/>
      <c r="DS6" s="681"/>
      <c r="DT6" s="681"/>
      <c r="DU6" s="681"/>
      <c r="DV6" s="681"/>
      <c r="DW6" s="681"/>
      <c r="DX6" s="681"/>
      <c r="DY6" s="681"/>
      <c r="DZ6" s="681"/>
      <c r="EA6" s="681"/>
      <c r="EB6" s="681"/>
      <c r="EC6" s="727"/>
    </row>
    <row r="7" spans="2:143" ht="11.25" customHeight="1">
      <c r="B7" s="677" t="s">
        <v>232</v>
      </c>
      <c r="C7" s="678"/>
      <c r="D7" s="678"/>
      <c r="E7" s="678"/>
      <c r="F7" s="678"/>
      <c r="G7" s="678"/>
      <c r="H7" s="678"/>
      <c r="I7" s="678"/>
      <c r="J7" s="678"/>
      <c r="K7" s="678"/>
      <c r="L7" s="678"/>
      <c r="M7" s="678"/>
      <c r="N7" s="678"/>
      <c r="O7" s="678"/>
      <c r="P7" s="678"/>
      <c r="Q7" s="679"/>
      <c r="R7" s="680">
        <v>1265</v>
      </c>
      <c r="S7" s="681"/>
      <c r="T7" s="681"/>
      <c r="U7" s="681"/>
      <c r="V7" s="681"/>
      <c r="W7" s="681"/>
      <c r="X7" s="681"/>
      <c r="Y7" s="682"/>
      <c r="Z7" s="713">
        <v>0</v>
      </c>
      <c r="AA7" s="713"/>
      <c r="AB7" s="713"/>
      <c r="AC7" s="713"/>
      <c r="AD7" s="714">
        <v>1265</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456051</v>
      </c>
      <c r="BH7" s="681"/>
      <c r="BI7" s="681"/>
      <c r="BJ7" s="681"/>
      <c r="BK7" s="681"/>
      <c r="BL7" s="681"/>
      <c r="BM7" s="681"/>
      <c r="BN7" s="682"/>
      <c r="BO7" s="713">
        <v>35.6</v>
      </c>
      <c r="BP7" s="713"/>
      <c r="BQ7" s="713"/>
      <c r="BR7" s="713"/>
      <c r="BS7" s="714" t="s">
        <v>230</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2186420</v>
      </c>
      <c r="CS7" s="681"/>
      <c r="CT7" s="681"/>
      <c r="CU7" s="681"/>
      <c r="CV7" s="681"/>
      <c r="CW7" s="681"/>
      <c r="CX7" s="681"/>
      <c r="CY7" s="682"/>
      <c r="CZ7" s="713">
        <v>25.4</v>
      </c>
      <c r="DA7" s="713"/>
      <c r="DB7" s="713"/>
      <c r="DC7" s="713"/>
      <c r="DD7" s="686">
        <v>84237</v>
      </c>
      <c r="DE7" s="681"/>
      <c r="DF7" s="681"/>
      <c r="DG7" s="681"/>
      <c r="DH7" s="681"/>
      <c r="DI7" s="681"/>
      <c r="DJ7" s="681"/>
      <c r="DK7" s="681"/>
      <c r="DL7" s="681"/>
      <c r="DM7" s="681"/>
      <c r="DN7" s="681"/>
      <c r="DO7" s="681"/>
      <c r="DP7" s="682"/>
      <c r="DQ7" s="686">
        <v>888351</v>
      </c>
      <c r="DR7" s="681"/>
      <c r="DS7" s="681"/>
      <c r="DT7" s="681"/>
      <c r="DU7" s="681"/>
      <c r="DV7" s="681"/>
      <c r="DW7" s="681"/>
      <c r="DX7" s="681"/>
      <c r="DY7" s="681"/>
      <c r="DZ7" s="681"/>
      <c r="EA7" s="681"/>
      <c r="EB7" s="681"/>
      <c r="EC7" s="727"/>
    </row>
    <row r="8" spans="2:143" ht="11.25" customHeight="1">
      <c r="B8" s="677" t="s">
        <v>235</v>
      </c>
      <c r="C8" s="678"/>
      <c r="D8" s="678"/>
      <c r="E8" s="678"/>
      <c r="F8" s="678"/>
      <c r="G8" s="678"/>
      <c r="H8" s="678"/>
      <c r="I8" s="678"/>
      <c r="J8" s="678"/>
      <c r="K8" s="678"/>
      <c r="L8" s="678"/>
      <c r="M8" s="678"/>
      <c r="N8" s="678"/>
      <c r="O8" s="678"/>
      <c r="P8" s="678"/>
      <c r="Q8" s="679"/>
      <c r="R8" s="680">
        <v>4111</v>
      </c>
      <c r="S8" s="681"/>
      <c r="T8" s="681"/>
      <c r="U8" s="681"/>
      <c r="V8" s="681"/>
      <c r="W8" s="681"/>
      <c r="X8" s="681"/>
      <c r="Y8" s="682"/>
      <c r="Z8" s="713">
        <v>0</v>
      </c>
      <c r="AA8" s="713"/>
      <c r="AB8" s="713"/>
      <c r="AC8" s="713"/>
      <c r="AD8" s="714">
        <v>4111</v>
      </c>
      <c r="AE8" s="714"/>
      <c r="AF8" s="714"/>
      <c r="AG8" s="714"/>
      <c r="AH8" s="714"/>
      <c r="AI8" s="714"/>
      <c r="AJ8" s="714"/>
      <c r="AK8" s="714"/>
      <c r="AL8" s="683">
        <v>0.1</v>
      </c>
      <c r="AM8" s="684"/>
      <c r="AN8" s="684"/>
      <c r="AO8" s="715"/>
      <c r="AP8" s="677" t="s">
        <v>236</v>
      </c>
      <c r="AQ8" s="678"/>
      <c r="AR8" s="678"/>
      <c r="AS8" s="678"/>
      <c r="AT8" s="678"/>
      <c r="AU8" s="678"/>
      <c r="AV8" s="678"/>
      <c r="AW8" s="678"/>
      <c r="AX8" s="678"/>
      <c r="AY8" s="678"/>
      <c r="AZ8" s="678"/>
      <c r="BA8" s="678"/>
      <c r="BB8" s="678"/>
      <c r="BC8" s="678"/>
      <c r="BD8" s="678"/>
      <c r="BE8" s="678"/>
      <c r="BF8" s="679"/>
      <c r="BG8" s="680">
        <v>20573</v>
      </c>
      <c r="BH8" s="681"/>
      <c r="BI8" s="681"/>
      <c r="BJ8" s="681"/>
      <c r="BK8" s="681"/>
      <c r="BL8" s="681"/>
      <c r="BM8" s="681"/>
      <c r="BN8" s="682"/>
      <c r="BO8" s="713">
        <v>1.6</v>
      </c>
      <c r="BP8" s="713"/>
      <c r="BQ8" s="713"/>
      <c r="BR8" s="713"/>
      <c r="BS8" s="686" t="s">
        <v>230</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2329952</v>
      </c>
      <c r="CS8" s="681"/>
      <c r="CT8" s="681"/>
      <c r="CU8" s="681"/>
      <c r="CV8" s="681"/>
      <c r="CW8" s="681"/>
      <c r="CX8" s="681"/>
      <c r="CY8" s="682"/>
      <c r="CZ8" s="713">
        <v>27.1</v>
      </c>
      <c r="DA8" s="713"/>
      <c r="DB8" s="713"/>
      <c r="DC8" s="713"/>
      <c r="DD8" s="686">
        <v>215268</v>
      </c>
      <c r="DE8" s="681"/>
      <c r="DF8" s="681"/>
      <c r="DG8" s="681"/>
      <c r="DH8" s="681"/>
      <c r="DI8" s="681"/>
      <c r="DJ8" s="681"/>
      <c r="DK8" s="681"/>
      <c r="DL8" s="681"/>
      <c r="DM8" s="681"/>
      <c r="DN8" s="681"/>
      <c r="DO8" s="681"/>
      <c r="DP8" s="682"/>
      <c r="DQ8" s="686">
        <v>1379330</v>
      </c>
      <c r="DR8" s="681"/>
      <c r="DS8" s="681"/>
      <c r="DT8" s="681"/>
      <c r="DU8" s="681"/>
      <c r="DV8" s="681"/>
      <c r="DW8" s="681"/>
      <c r="DX8" s="681"/>
      <c r="DY8" s="681"/>
      <c r="DZ8" s="681"/>
      <c r="EA8" s="681"/>
      <c r="EB8" s="681"/>
      <c r="EC8" s="727"/>
    </row>
    <row r="9" spans="2:143" ht="11.25" customHeight="1">
      <c r="B9" s="677" t="s">
        <v>238</v>
      </c>
      <c r="C9" s="678"/>
      <c r="D9" s="678"/>
      <c r="E9" s="678"/>
      <c r="F9" s="678"/>
      <c r="G9" s="678"/>
      <c r="H9" s="678"/>
      <c r="I9" s="678"/>
      <c r="J9" s="678"/>
      <c r="K9" s="678"/>
      <c r="L9" s="678"/>
      <c r="M9" s="678"/>
      <c r="N9" s="678"/>
      <c r="O9" s="678"/>
      <c r="P9" s="678"/>
      <c r="Q9" s="679"/>
      <c r="R9" s="680">
        <v>4510</v>
      </c>
      <c r="S9" s="681"/>
      <c r="T9" s="681"/>
      <c r="U9" s="681"/>
      <c r="V9" s="681"/>
      <c r="W9" s="681"/>
      <c r="X9" s="681"/>
      <c r="Y9" s="682"/>
      <c r="Z9" s="713">
        <v>0.1</v>
      </c>
      <c r="AA9" s="713"/>
      <c r="AB9" s="713"/>
      <c r="AC9" s="713"/>
      <c r="AD9" s="714">
        <v>4510</v>
      </c>
      <c r="AE9" s="714"/>
      <c r="AF9" s="714"/>
      <c r="AG9" s="714"/>
      <c r="AH9" s="714"/>
      <c r="AI9" s="714"/>
      <c r="AJ9" s="714"/>
      <c r="AK9" s="714"/>
      <c r="AL9" s="683">
        <v>0.1</v>
      </c>
      <c r="AM9" s="684"/>
      <c r="AN9" s="684"/>
      <c r="AO9" s="715"/>
      <c r="AP9" s="677" t="s">
        <v>239</v>
      </c>
      <c r="AQ9" s="678"/>
      <c r="AR9" s="678"/>
      <c r="AS9" s="678"/>
      <c r="AT9" s="678"/>
      <c r="AU9" s="678"/>
      <c r="AV9" s="678"/>
      <c r="AW9" s="678"/>
      <c r="AX9" s="678"/>
      <c r="AY9" s="678"/>
      <c r="AZ9" s="678"/>
      <c r="BA9" s="678"/>
      <c r="BB9" s="678"/>
      <c r="BC9" s="678"/>
      <c r="BD9" s="678"/>
      <c r="BE9" s="678"/>
      <c r="BF9" s="679"/>
      <c r="BG9" s="680">
        <v>382744</v>
      </c>
      <c r="BH9" s="681"/>
      <c r="BI9" s="681"/>
      <c r="BJ9" s="681"/>
      <c r="BK9" s="681"/>
      <c r="BL9" s="681"/>
      <c r="BM9" s="681"/>
      <c r="BN9" s="682"/>
      <c r="BO9" s="713">
        <v>29.9</v>
      </c>
      <c r="BP9" s="713"/>
      <c r="BQ9" s="713"/>
      <c r="BR9" s="713"/>
      <c r="BS9" s="686" t="s">
        <v>230</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685484</v>
      </c>
      <c r="CS9" s="681"/>
      <c r="CT9" s="681"/>
      <c r="CU9" s="681"/>
      <c r="CV9" s="681"/>
      <c r="CW9" s="681"/>
      <c r="CX9" s="681"/>
      <c r="CY9" s="682"/>
      <c r="CZ9" s="713">
        <v>8</v>
      </c>
      <c r="DA9" s="713"/>
      <c r="DB9" s="713"/>
      <c r="DC9" s="713"/>
      <c r="DD9" s="686">
        <v>18205</v>
      </c>
      <c r="DE9" s="681"/>
      <c r="DF9" s="681"/>
      <c r="DG9" s="681"/>
      <c r="DH9" s="681"/>
      <c r="DI9" s="681"/>
      <c r="DJ9" s="681"/>
      <c r="DK9" s="681"/>
      <c r="DL9" s="681"/>
      <c r="DM9" s="681"/>
      <c r="DN9" s="681"/>
      <c r="DO9" s="681"/>
      <c r="DP9" s="682"/>
      <c r="DQ9" s="686">
        <v>480536</v>
      </c>
      <c r="DR9" s="681"/>
      <c r="DS9" s="681"/>
      <c r="DT9" s="681"/>
      <c r="DU9" s="681"/>
      <c r="DV9" s="681"/>
      <c r="DW9" s="681"/>
      <c r="DX9" s="681"/>
      <c r="DY9" s="681"/>
      <c r="DZ9" s="681"/>
      <c r="EA9" s="681"/>
      <c r="EB9" s="681"/>
      <c r="EC9" s="727"/>
    </row>
    <row r="10" spans="2:143" ht="11.25" customHeight="1">
      <c r="B10" s="677" t="s">
        <v>241</v>
      </c>
      <c r="C10" s="678"/>
      <c r="D10" s="678"/>
      <c r="E10" s="678"/>
      <c r="F10" s="678"/>
      <c r="G10" s="678"/>
      <c r="H10" s="678"/>
      <c r="I10" s="678"/>
      <c r="J10" s="678"/>
      <c r="K10" s="678"/>
      <c r="L10" s="678"/>
      <c r="M10" s="678"/>
      <c r="N10" s="678"/>
      <c r="O10" s="678"/>
      <c r="P10" s="678"/>
      <c r="Q10" s="679"/>
      <c r="R10" s="680" t="s">
        <v>230</v>
      </c>
      <c r="S10" s="681"/>
      <c r="T10" s="681"/>
      <c r="U10" s="681"/>
      <c r="V10" s="681"/>
      <c r="W10" s="681"/>
      <c r="X10" s="681"/>
      <c r="Y10" s="682"/>
      <c r="Z10" s="713" t="s">
        <v>230</v>
      </c>
      <c r="AA10" s="713"/>
      <c r="AB10" s="713"/>
      <c r="AC10" s="713"/>
      <c r="AD10" s="714" t="s">
        <v>230</v>
      </c>
      <c r="AE10" s="714"/>
      <c r="AF10" s="714"/>
      <c r="AG10" s="714"/>
      <c r="AH10" s="714"/>
      <c r="AI10" s="714"/>
      <c r="AJ10" s="714"/>
      <c r="AK10" s="714"/>
      <c r="AL10" s="683" t="s">
        <v>230</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40028</v>
      </c>
      <c r="BH10" s="681"/>
      <c r="BI10" s="681"/>
      <c r="BJ10" s="681"/>
      <c r="BK10" s="681"/>
      <c r="BL10" s="681"/>
      <c r="BM10" s="681"/>
      <c r="BN10" s="682"/>
      <c r="BO10" s="713">
        <v>3.1</v>
      </c>
      <c r="BP10" s="713"/>
      <c r="BQ10" s="713"/>
      <c r="BR10" s="713"/>
      <c r="BS10" s="686" t="s">
        <v>230</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t="s">
        <v>230</v>
      </c>
      <c r="CS10" s="681"/>
      <c r="CT10" s="681"/>
      <c r="CU10" s="681"/>
      <c r="CV10" s="681"/>
      <c r="CW10" s="681"/>
      <c r="CX10" s="681"/>
      <c r="CY10" s="682"/>
      <c r="CZ10" s="713" t="s">
        <v>230</v>
      </c>
      <c r="DA10" s="713"/>
      <c r="DB10" s="713"/>
      <c r="DC10" s="713"/>
      <c r="DD10" s="686" t="s">
        <v>230</v>
      </c>
      <c r="DE10" s="681"/>
      <c r="DF10" s="681"/>
      <c r="DG10" s="681"/>
      <c r="DH10" s="681"/>
      <c r="DI10" s="681"/>
      <c r="DJ10" s="681"/>
      <c r="DK10" s="681"/>
      <c r="DL10" s="681"/>
      <c r="DM10" s="681"/>
      <c r="DN10" s="681"/>
      <c r="DO10" s="681"/>
      <c r="DP10" s="682"/>
      <c r="DQ10" s="686" t="s">
        <v>230</v>
      </c>
      <c r="DR10" s="681"/>
      <c r="DS10" s="681"/>
      <c r="DT10" s="681"/>
      <c r="DU10" s="681"/>
      <c r="DV10" s="681"/>
      <c r="DW10" s="681"/>
      <c r="DX10" s="681"/>
      <c r="DY10" s="681"/>
      <c r="DZ10" s="681"/>
      <c r="EA10" s="681"/>
      <c r="EB10" s="681"/>
      <c r="EC10" s="727"/>
    </row>
    <row r="11" spans="2:143" ht="11.25" customHeight="1">
      <c r="B11" s="677" t="s">
        <v>244</v>
      </c>
      <c r="C11" s="678"/>
      <c r="D11" s="678"/>
      <c r="E11" s="678"/>
      <c r="F11" s="678"/>
      <c r="G11" s="678"/>
      <c r="H11" s="678"/>
      <c r="I11" s="678"/>
      <c r="J11" s="678"/>
      <c r="K11" s="678"/>
      <c r="L11" s="678"/>
      <c r="M11" s="678"/>
      <c r="N11" s="678"/>
      <c r="O11" s="678"/>
      <c r="P11" s="678"/>
      <c r="Q11" s="679"/>
      <c r="R11" s="680">
        <v>219668</v>
      </c>
      <c r="S11" s="681"/>
      <c r="T11" s="681"/>
      <c r="U11" s="681"/>
      <c r="V11" s="681"/>
      <c r="W11" s="681"/>
      <c r="X11" s="681"/>
      <c r="Y11" s="682"/>
      <c r="Z11" s="683">
        <v>2.4</v>
      </c>
      <c r="AA11" s="684"/>
      <c r="AB11" s="684"/>
      <c r="AC11" s="685"/>
      <c r="AD11" s="686">
        <v>219668</v>
      </c>
      <c r="AE11" s="681"/>
      <c r="AF11" s="681"/>
      <c r="AG11" s="681"/>
      <c r="AH11" s="681"/>
      <c r="AI11" s="681"/>
      <c r="AJ11" s="681"/>
      <c r="AK11" s="682"/>
      <c r="AL11" s="683">
        <v>4.5</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12706</v>
      </c>
      <c r="BH11" s="681"/>
      <c r="BI11" s="681"/>
      <c r="BJ11" s="681"/>
      <c r="BK11" s="681"/>
      <c r="BL11" s="681"/>
      <c r="BM11" s="681"/>
      <c r="BN11" s="682"/>
      <c r="BO11" s="713">
        <v>1</v>
      </c>
      <c r="BP11" s="713"/>
      <c r="BQ11" s="713"/>
      <c r="BR11" s="713"/>
      <c r="BS11" s="686" t="s">
        <v>230</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676318</v>
      </c>
      <c r="CS11" s="681"/>
      <c r="CT11" s="681"/>
      <c r="CU11" s="681"/>
      <c r="CV11" s="681"/>
      <c r="CW11" s="681"/>
      <c r="CX11" s="681"/>
      <c r="CY11" s="682"/>
      <c r="CZ11" s="713">
        <v>7.9</v>
      </c>
      <c r="DA11" s="713"/>
      <c r="DB11" s="713"/>
      <c r="DC11" s="713"/>
      <c r="DD11" s="686">
        <v>83553</v>
      </c>
      <c r="DE11" s="681"/>
      <c r="DF11" s="681"/>
      <c r="DG11" s="681"/>
      <c r="DH11" s="681"/>
      <c r="DI11" s="681"/>
      <c r="DJ11" s="681"/>
      <c r="DK11" s="681"/>
      <c r="DL11" s="681"/>
      <c r="DM11" s="681"/>
      <c r="DN11" s="681"/>
      <c r="DO11" s="681"/>
      <c r="DP11" s="682"/>
      <c r="DQ11" s="686">
        <v>436939</v>
      </c>
      <c r="DR11" s="681"/>
      <c r="DS11" s="681"/>
      <c r="DT11" s="681"/>
      <c r="DU11" s="681"/>
      <c r="DV11" s="681"/>
      <c r="DW11" s="681"/>
      <c r="DX11" s="681"/>
      <c r="DY11" s="681"/>
      <c r="DZ11" s="681"/>
      <c r="EA11" s="681"/>
      <c r="EB11" s="681"/>
      <c r="EC11" s="727"/>
    </row>
    <row r="12" spans="2:143" ht="11.25" customHeight="1">
      <c r="B12" s="677" t="s">
        <v>247</v>
      </c>
      <c r="C12" s="678"/>
      <c r="D12" s="678"/>
      <c r="E12" s="678"/>
      <c r="F12" s="678"/>
      <c r="G12" s="678"/>
      <c r="H12" s="678"/>
      <c r="I12" s="678"/>
      <c r="J12" s="678"/>
      <c r="K12" s="678"/>
      <c r="L12" s="678"/>
      <c r="M12" s="678"/>
      <c r="N12" s="678"/>
      <c r="O12" s="678"/>
      <c r="P12" s="678"/>
      <c r="Q12" s="679"/>
      <c r="R12" s="680">
        <v>23547</v>
      </c>
      <c r="S12" s="681"/>
      <c r="T12" s="681"/>
      <c r="U12" s="681"/>
      <c r="V12" s="681"/>
      <c r="W12" s="681"/>
      <c r="X12" s="681"/>
      <c r="Y12" s="682"/>
      <c r="Z12" s="713">
        <v>0.3</v>
      </c>
      <c r="AA12" s="713"/>
      <c r="AB12" s="713"/>
      <c r="AC12" s="713"/>
      <c r="AD12" s="714">
        <v>23547</v>
      </c>
      <c r="AE12" s="714"/>
      <c r="AF12" s="714"/>
      <c r="AG12" s="714"/>
      <c r="AH12" s="714"/>
      <c r="AI12" s="714"/>
      <c r="AJ12" s="714"/>
      <c r="AK12" s="714"/>
      <c r="AL12" s="683">
        <v>0.5</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716062</v>
      </c>
      <c r="BH12" s="681"/>
      <c r="BI12" s="681"/>
      <c r="BJ12" s="681"/>
      <c r="BK12" s="681"/>
      <c r="BL12" s="681"/>
      <c r="BM12" s="681"/>
      <c r="BN12" s="682"/>
      <c r="BO12" s="713">
        <v>55.9</v>
      </c>
      <c r="BP12" s="713"/>
      <c r="BQ12" s="713"/>
      <c r="BR12" s="713"/>
      <c r="BS12" s="686" t="s">
        <v>230</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189918</v>
      </c>
      <c r="CS12" s="681"/>
      <c r="CT12" s="681"/>
      <c r="CU12" s="681"/>
      <c r="CV12" s="681"/>
      <c r="CW12" s="681"/>
      <c r="CX12" s="681"/>
      <c r="CY12" s="682"/>
      <c r="CZ12" s="713">
        <v>2.2000000000000002</v>
      </c>
      <c r="DA12" s="713"/>
      <c r="DB12" s="713"/>
      <c r="DC12" s="713"/>
      <c r="DD12" s="686">
        <v>19569</v>
      </c>
      <c r="DE12" s="681"/>
      <c r="DF12" s="681"/>
      <c r="DG12" s="681"/>
      <c r="DH12" s="681"/>
      <c r="DI12" s="681"/>
      <c r="DJ12" s="681"/>
      <c r="DK12" s="681"/>
      <c r="DL12" s="681"/>
      <c r="DM12" s="681"/>
      <c r="DN12" s="681"/>
      <c r="DO12" s="681"/>
      <c r="DP12" s="682"/>
      <c r="DQ12" s="686">
        <v>163898</v>
      </c>
      <c r="DR12" s="681"/>
      <c r="DS12" s="681"/>
      <c r="DT12" s="681"/>
      <c r="DU12" s="681"/>
      <c r="DV12" s="681"/>
      <c r="DW12" s="681"/>
      <c r="DX12" s="681"/>
      <c r="DY12" s="681"/>
      <c r="DZ12" s="681"/>
      <c r="EA12" s="681"/>
      <c r="EB12" s="681"/>
      <c r="EC12" s="727"/>
    </row>
    <row r="13" spans="2:143" ht="11.25" customHeight="1">
      <c r="B13" s="677" t="s">
        <v>250</v>
      </c>
      <c r="C13" s="678"/>
      <c r="D13" s="678"/>
      <c r="E13" s="678"/>
      <c r="F13" s="678"/>
      <c r="G13" s="678"/>
      <c r="H13" s="678"/>
      <c r="I13" s="678"/>
      <c r="J13" s="678"/>
      <c r="K13" s="678"/>
      <c r="L13" s="678"/>
      <c r="M13" s="678"/>
      <c r="N13" s="678"/>
      <c r="O13" s="678"/>
      <c r="P13" s="678"/>
      <c r="Q13" s="679"/>
      <c r="R13" s="680" t="s">
        <v>230</v>
      </c>
      <c r="S13" s="681"/>
      <c r="T13" s="681"/>
      <c r="U13" s="681"/>
      <c r="V13" s="681"/>
      <c r="W13" s="681"/>
      <c r="X13" s="681"/>
      <c r="Y13" s="682"/>
      <c r="Z13" s="713" t="s">
        <v>230</v>
      </c>
      <c r="AA13" s="713"/>
      <c r="AB13" s="713"/>
      <c r="AC13" s="713"/>
      <c r="AD13" s="714" t="s">
        <v>230</v>
      </c>
      <c r="AE13" s="714"/>
      <c r="AF13" s="714"/>
      <c r="AG13" s="714"/>
      <c r="AH13" s="714"/>
      <c r="AI13" s="714"/>
      <c r="AJ13" s="714"/>
      <c r="AK13" s="714"/>
      <c r="AL13" s="683" t="s">
        <v>230</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683830</v>
      </c>
      <c r="BH13" s="681"/>
      <c r="BI13" s="681"/>
      <c r="BJ13" s="681"/>
      <c r="BK13" s="681"/>
      <c r="BL13" s="681"/>
      <c r="BM13" s="681"/>
      <c r="BN13" s="682"/>
      <c r="BO13" s="713">
        <v>53.4</v>
      </c>
      <c r="BP13" s="713"/>
      <c r="BQ13" s="713"/>
      <c r="BR13" s="713"/>
      <c r="BS13" s="686" t="s">
        <v>230</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488292</v>
      </c>
      <c r="CS13" s="681"/>
      <c r="CT13" s="681"/>
      <c r="CU13" s="681"/>
      <c r="CV13" s="681"/>
      <c r="CW13" s="681"/>
      <c r="CX13" s="681"/>
      <c r="CY13" s="682"/>
      <c r="CZ13" s="713">
        <v>5.7</v>
      </c>
      <c r="DA13" s="713"/>
      <c r="DB13" s="713"/>
      <c r="DC13" s="713"/>
      <c r="DD13" s="686">
        <v>226754</v>
      </c>
      <c r="DE13" s="681"/>
      <c r="DF13" s="681"/>
      <c r="DG13" s="681"/>
      <c r="DH13" s="681"/>
      <c r="DI13" s="681"/>
      <c r="DJ13" s="681"/>
      <c r="DK13" s="681"/>
      <c r="DL13" s="681"/>
      <c r="DM13" s="681"/>
      <c r="DN13" s="681"/>
      <c r="DO13" s="681"/>
      <c r="DP13" s="682"/>
      <c r="DQ13" s="686">
        <v>292137</v>
      </c>
      <c r="DR13" s="681"/>
      <c r="DS13" s="681"/>
      <c r="DT13" s="681"/>
      <c r="DU13" s="681"/>
      <c r="DV13" s="681"/>
      <c r="DW13" s="681"/>
      <c r="DX13" s="681"/>
      <c r="DY13" s="681"/>
      <c r="DZ13" s="681"/>
      <c r="EA13" s="681"/>
      <c r="EB13" s="681"/>
      <c r="EC13" s="727"/>
    </row>
    <row r="14" spans="2:143" ht="11.25" customHeight="1">
      <c r="B14" s="677" t="s">
        <v>253</v>
      </c>
      <c r="C14" s="678"/>
      <c r="D14" s="678"/>
      <c r="E14" s="678"/>
      <c r="F14" s="678"/>
      <c r="G14" s="678"/>
      <c r="H14" s="678"/>
      <c r="I14" s="678"/>
      <c r="J14" s="678"/>
      <c r="K14" s="678"/>
      <c r="L14" s="678"/>
      <c r="M14" s="678"/>
      <c r="N14" s="678"/>
      <c r="O14" s="678"/>
      <c r="P14" s="678"/>
      <c r="Q14" s="679"/>
      <c r="R14" s="680" t="s">
        <v>230</v>
      </c>
      <c r="S14" s="681"/>
      <c r="T14" s="681"/>
      <c r="U14" s="681"/>
      <c r="V14" s="681"/>
      <c r="W14" s="681"/>
      <c r="X14" s="681"/>
      <c r="Y14" s="682"/>
      <c r="Z14" s="713" t="s">
        <v>230</v>
      </c>
      <c r="AA14" s="713"/>
      <c r="AB14" s="713"/>
      <c r="AC14" s="713"/>
      <c r="AD14" s="714" t="s">
        <v>230</v>
      </c>
      <c r="AE14" s="714"/>
      <c r="AF14" s="714"/>
      <c r="AG14" s="714"/>
      <c r="AH14" s="714"/>
      <c r="AI14" s="714"/>
      <c r="AJ14" s="714"/>
      <c r="AK14" s="714"/>
      <c r="AL14" s="683" t="s">
        <v>230</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45908</v>
      </c>
      <c r="BH14" s="681"/>
      <c r="BI14" s="681"/>
      <c r="BJ14" s="681"/>
      <c r="BK14" s="681"/>
      <c r="BL14" s="681"/>
      <c r="BM14" s="681"/>
      <c r="BN14" s="682"/>
      <c r="BO14" s="713">
        <v>3.6</v>
      </c>
      <c r="BP14" s="713"/>
      <c r="BQ14" s="713"/>
      <c r="BR14" s="713"/>
      <c r="BS14" s="686" t="s">
        <v>230</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208104</v>
      </c>
      <c r="CS14" s="681"/>
      <c r="CT14" s="681"/>
      <c r="CU14" s="681"/>
      <c r="CV14" s="681"/>
      <c r="CW14" s="681"/>
      <c r="CX14" s="681"/>
      <c r="CY14" s="682"/>
      <c r="CZ14" s="713">
        <v>2.4</v>
      </c>
      <c r="DA14" s="713"/>
      <c r="DB14" s="713"/>
      <c r="DC14" s="713"/>
      <c r="DD14" s="686">
        <v>14436</v>
      </c>
      <c r="DE14" s="681"/>
      <c r="DF14" s="681"/>
      <c r="DG14" s="681"/>
      <c r="DH14" s="681"/>
      <c r="DI14" s="681"/>
      <c r="DJ14" s="681"/>
      <c r="DK14" s="681"/>
      <c r="DL14" s="681"/>
      <c r="DM14" s="681"/>
      <c r="DN14" s="681"/>
      <c r="DO14" s="681"/>
      <c r="DP14" s="682"/>
      <c r="DQ14" s="686">
        <v>190909</v>
      </c>
      <c r="DR14" s="681"/>
      <c r="DS14" s="681"/>
      <c r="DT14" s="681"/>
      <c r="DU14" s="681"/>
      <c r="DV14" s="681"/>
      <c r="DW14" s="681"/>
      <c r="DX14" s="681"/>
      <c r="DY14" s="681"/>
      <c r="DZ14" s="681"/>
      <c r="EA14" s="681"/>
      <c r="EB14" s="681"/>
      <c r="EC14" s="727"/>
    </row>
    <row r="15" spans="2:143" ht="11.25" customHeight="1">
      <c r="B15" s="677" t="s">
        <v>256</v>
      </c>
      <c r="C15" s="678"/>
      <c r="D15" s="678"/>
      <c r="E15" s="678"/>
      <c r="F15" s="678"/>
      <c r="G15" s="678"/>
      <c r="H15" s="678"/>
      <c r="I15" s="678"/>
      <c r="J15" s="678"/>
      <c r="K15" s="678"/>
      <c r="L15" s="678"/>
      <c r="M15" s="678"/>
      <c r="N15" s="678"/>
      <c r="O15" s="678"/>
      <c r="P15" s="678"/>
      <c r="Q15" s="679"/>
      <c r="R15" s="680" t="s">
        <v>230</v>
      </c>
      <c r="S15" s="681"/>
      <c r="T15" s="681"/>
      <c r="U15" s="681"/>
      <c r="V15" s="681"/>
      <c r="W15" s="681"/>
      <c r="X15" s="681"/>
      <c r="Y15" s="682"/>
      <c r="Z15" s="713" t="s">
        <v>230</v>
      </c>
      <c r="AA15" s="713"/>
      <c r="AB15" s="713"/>
      <c r="AC15" s="713"/>
      <c r="AD15" s="714" t="s">
        <v>230</v>
      </c>
      <c r="AE15" s="714"/>
      <c r="AF15" s="714"/>
      <c r="AG15" s="714"/>
      <c r="AH15" s="714"/>
      <c r="AI15" s="714"/>
      <c r="AJ15" s="714"/>
      <c r="AK15" s="714"/>
      <c r="AL15" s="683" t="s">
        <v>230</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55359</v>
      </c>
      <c r="BH15" s="681"/>
      <c r="BI15" s="681"/>
      <c r="BJ15" s="681"/>
      <c r="BK15" s="681"/>
      <c r="BL15" s="681"/>
      <c r="BM15" s="681"/>
      <c r="BN15" s="682"/>
      <c r="BO15" s="713">
        <v>4.3</v>
      </c>
      <c r="BP15" s="713"/>
      <c r="BQ15" s="713"/>
      <c r="BR15" s="713"/>
      <c r="BS15" s="686" t="s">
        <v>230</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754829</v>
      </c>
      <c r="CS15" s="681"/>
      <c r="CT15" s="681"/>
      <c r="CU15" s="681"/>
      <c r="CV15" s="681"/>
      <c r="CW15" s="681"/>
      <c r="CX15" s="681"/>
      <c r="CY15" s="682"/>
      <c r="CZ15" s="713">
        <v>8.8000000000000007</v>
      </c>
      <c r="DA15" s="713"/>
      <c r="DB15" s="713"/>
      <c r="DC15" s="713"/>
      <c r="DD15" s="686">
        <v>197094</v>
      </c>
      <c r="DE15" s="681"/>
      <c r="DF15" s="681"/>
      <c r="DG15" s="681"/>
      <c r="DH15" s="681"/>
      <c r="DI15" s="681"/>
      <c r="DJ15" s="681"/>
      <c r="DK15" s="681"/>
      <c r="DL15" s="681"/>
      <c r="DM15" s="681"/>
      <c r="DN15" s="681"/>
      <c r="DO15" s="681"/>
      <c r="DP15" s="682"/>
      <c r="DQ15" s="686">
        <v>582076</v>
      </c>
      <c r="DR15" s="681"/>
      <c r="DS15" s="681"/>
      <c r="DT15" s="681"/>
      <c r="DU15" s="681"/>
      <c r="DV15" s="681"/>
      <c r="DW15" s="681"/>
      <c r="DX15" s="681"/>
      <c r="DY15" s="681"/>
      <c r="DZ15" s="681"/>
      <c r="EA15" s="681"/>
      <c r="EB15" s="681"/>
      <c r="EC15" s="727"/>
    </row>
    <row r="16" spans="2:143" ht="11.25" customHeight="1">
      <c r="B16" s="677" t="s">
        <v>259</v>
      </c>
      <c r="C16" s="678"/>
      <c r="D16" s="678"/>
      <c r="E16" s="678"/>
      <c r="F16" s="678"/>
      <c r="G16" s="678"/>
      <c r="H16" s="678"/>
      <c r="I16" s="678"/>
      <c r="J16" s="678"/>
      <c r="K16" s="678"/>
      <c r="L16" s="678"/>
      <c r="M16" s="678"/>
      <c r="N16" s="678"/>
      <c r="O16" s="678"/>
      <c r="P16" s="678"/>
      <c r="Q16" s="679"/>
      <c r="R16" s="680">
        <v>4976</v>
      </c>
      <c r="S16" s="681"/>
      <c r="T16" s="681"/>
      <c r="U16" s="681"/>
      <c r="V16" s="681"/>
      <c r="W16" s="681"/>
      <c r="X16" s="681"/>
      <c r="Y16" s="682"/>
      <c r="Z16" s="713">
        <v>0.1</v>
      </c>
      <c r="AA16" s="713"/>
      <c r="AB16" s="713"/>
      <c r="AC16" s="713"/>
      <c r="AD16" s="714">
        <v>4976</v>
      </c>
      <c r="AE16" s="714"/>
      <c r="AF16" s="714"/>
      <c r="AG16" s="714"/>
      <c r="AH16" s="714"/>
      <c r="AI16" s="714"/>
      <c r="AJ16" s="714"/>
      <c r="AK16" s="714"/>
      <c r="AL16" s="683">
        <v>0.1</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230</v>
      </c>
      <c r="BH16" s="681"/>
      <c r="BI16" s="681"/>
      <c r="BJ16" s="681"/>
      <c r="BK16" s="681"/>
      <c r="BL16" s="681"/>
      <c r="BM16" s="681"/>
      <c r="BN16" s="682"/>
      <c r="BO16" s="713" t="s">
        <v>230</v>
      </c>
      <c r="BP16" s="713"/>
      <c r="BQ16" s="713"/>
      <c r="BR16" s="713"/>
      <c r="BS16" s="686" t="s">
        <v>230</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v>23982</v>
      </c>
      <c r="CS16" s="681"/>
      <c r="CT16" s="681"/>
      <c r="CU16" s="681"/>
      <c r="CV16" s="681"/>
      <c r="CW16" s="681"/>
      <c r="CX16" s="681"/>
      <c r="CY16" s="682"/>
      <c r="CZ16" s="713">
        <v>0.3</v>
      </c>
      <c r="DA16" s="713"/>
      <c r="DB16" s="713"/>
      <c r="DC16" s="713"/>
      <c r="DD16" s="686" t="s">
        <v>230</v>
      </c>
      <c r="DE16" s="681"/>
      <c r="DF16" s="681"/>
      <c r="DG16" s="681"/>
      <c r="DH16" s="681"/>
      <c r="DI16" s="681"/>
      <c r="DJ16" s="681"/>
      <c r="DK16" s="681"/>
      <c r="DL16" s="681"/>
      <c r="DM16" s="681"/>
      <c r="DN16" s="681"/>
      <c r="DO16" s="681"/>
      <c r="DP16" s="682"/>
      <c r="DQ16" s="686">
        <v>5542</v>
      </c>
      <c r="DR16" s="681"/>
      <c r="DS16" s="681"/>
      <c r="DT16" s="681"/>
      <c r="DU16" s="681"/>
      <c r="DV16" s="681"/>
      <c r="DW16" s="681"/>
      <c r="DX16" s="681"/>
      <c r="DY16" s="681"/>
      <c r="DZ16" s="681"/>
      <c r="EA16" s="681"/>
      <c r="EB16" s="681"/>
      <c r="EC16" s="727"/>
    </row>
    <row r="17" spans="2:133" ht="11.25" customHeight="1">
      <c r="B17" s="677" t="s">
        <v>262</v>
      </c>
      <c r="C17" s="678"/>
      <c r="D17" s="678"/>
      <c r="E17" s="678"/>
      <c r="F17" s="678"/>
      <c r="G17" s="678"/>
      <c r="H17" s="678"/>
      <c r="I17" s="678"/>
      <c r="J17" s="678"/>
      <c r="K17" s="678"/>
      <c r="L17" s="678"/>
      <c r="M17" s="678"/>
      <c r="N17" s="678"/>
      <c r="O17" s="678"/>
      <c r="P17" s="678"/>
      <c r="Q17" s="679"/>
      <c r="R17" s="680">
        <v>3264</v>
      </c>
      <c r="S17" s="681"/>
      <c r="T17" s="681"/>
      <c r="U17" s="681"/>
      <c r="V17" s="681"/>
      <c r="W17" s="681"/>
      <c r="X17" s="681"/>
      <c r="Y17" s="682"/>
      <c r="Z17" s="713">
        <v>0</v>
      </c>
      <c r="AA17" s="713"/>
      <c r="AB17" s="713"/>
      <c r="AC17" s="713"/>
      <c r="AD17" s="714">
        <v>3264</v>
      </c>
      <c r="AE17" s="714"/>
      <c r="AF17" s="714"/>
      <c r="AG17" s="714"/>
      <c r="AH17" s="714"/>
      <c r="AI17" s="714"/>
      <c r="AJ17" s="714"/>
      <c r="AK17" s="714"/>
      <c r="AL17" s="683">
        <v>0.1</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230</v>
      </c>
      <c r="BH17" s="681"/>
      <c r="BI17" s="681"/>
      <c r="BJ17" s="681"/>
      <c r="BK17" s="681"/>
      <c r="BL17" s="681"/>
      <c r="BM17" s="681"/>
      <c r="BN17" s="682"/>
      <c r="BO17" s="713" t="s">
        <v>230</v>
      </c>
      <c r="BP17" s="713"/>
      <c r="BQ17" s="713"/>
      <c r="BR17" s="713"/>
      <c r="BS17" s="686" t="s">
        <v>230</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966496</v>
      </c>
      <c r="CS17" s="681"/>
      <c r="CT17" s="681"/>
      <c r="CU17" s="681"/>
      <c r="CV17" s="681"/>
      <c r="CW17" s="681"/>
      <c r="CX17" s="681"/>
      <c r="CY17" s="682"/>
      <c r="CZ17" s="713">
        <v>11.2</v>
      </c>
      <c r="DA17" s="713"/>
      <c r="DB17" s="713"/>
      <c r="DC17" s="713"/>
      <c r="DD17" s="686" t="s">
        <v>230</v>
      </c>
      <c r="DE17" s="681"/>
      <c r="DF17" s="681"/>
      <c r="DG17" s="681"/>
      <c r="DH17" s="681"/>
      <c r="DI17" s="681"/>
      <c r="DJ17" s="681"/>
      <c r="DK17" s="681"/>
      <c r="DL17" s="681"/>
      <c r="DM17" s="681"/>
      <c r="DN17" s="681"/>
      <c r="DO17" s="681"/>
      <c r="DP17" s="682"/>
      <c r="DQ17" s="686">
        <v>964032</v>
      </c>
      <c r="DR17" s="681"/>
      <c r="DS17" s="681"/>
      <c r="DT17" s="681"/>
      <c r="DU17" s="681"/>
      <c r="DV17" s="681"/>
      <c r="DW17" s="681"/>
      <c r="DX17" s="681"/>
      <c r="DY17" s="681"/>
      <c r="DZ17" s="681"/>
      <c r="EA17" s="681"/>
      <c r="EB17" s="681"/>
      <c r="EC17" s="727"/>
    </row>
    <row r="18" spans="2:133" ht="11.25" customHeight="1">
      <c r="B18" s="677" t="s">
        <v>265</v>
      </c>
      <c r="C18" s="678"/>
      <c r="D18" s="678"/>
      <c r="E18" s="678"/>
      <c r="F18" s="678"/>
      <c r="G18" s="678"/>
      <c r="H18" s="678"/>
      <c r="I18" s="678"/>
      <c r="J18" s="678"/>
      <c r="K18" s="678"/>
      <c r="L18" s="678"/>
      <c r="M18" s="678"/>
      <c r="N18" s="678"/>
      <c r="O18" s="678"/>
      <c r="P18" s="678"/>
      <c r="Q18" s="679"/>
      <c r="R18" s="680">
        <v>9704</v>
      </c>
      <c r="S18" s="681"/>
      <c r="T18" s="681"/>
      <c r="U18" s="681"/>
      <c r="V18" s="681"/>
      <c r="W18" s="681"/>
      <c r="X18" s="681"/>
      <c r="Y18" s="682"/>
      <c r="Z18" s="713">
        <v>0.1</v>
      </c>
      <c r="AA18" s="713"/>
      <c r="AB18" s="713"/>
      <c r="AC18" s="713"/>
      <c r="AD18" s="714">
        <v>9704</v>
      </c>
      <c r="AE18" s="714"/>
      <c r="AF18" s="714"/>
      <c r="AG18" s="714"/>
      <c r="AH18" s="714"/>
      <c r="AI18" s="714"/>
      <c r="AJ18" s="714"/>
      <c r="AK18" s="714"/>
      <c r="AL18" s="683">
        <v>0.2</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230</v>
      </c>
      <c r="BH18" s="681"/>
      <c r="BI18" s="681"/>
      <c r="BJ18" s="681"/>
      <c r="BK18" s="681"/>
      <c r="BL18" s="681"/>
      <c r="BM18" s="681"/>
      <c r="BN18" s="682"/>
      <c r="BO18" s="713" t="s">
        <v>230</v>
      </c>
      <c r="BP18" s="713"/>
      <c r="BQ18" s="713"/>
      <c r="BR18" s="713"/>
      <c r="BS18" s="686" t="s">
        <v>230</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230</v>
      </c>
      <c r="CS18" s="681"/>
      <c r="CT18" s="681"/>
      <c r="CU18" s="681"/>
      <c r="CV18" s="681"/>
      <c r="CW18" s="681"/>
      <c r="CX18" s="681"/>
      <c r="CY18" s="682"/>
      <c r="CZ18" s="713" t="s">
        <v>230</v>
      </c>
      <c r="DA18" s="713"/>
      <c r="DB18" s="713"/>
      <c r="DC18" s="713"/>
      <c r="DD18" s="686" t="s">
        <v>230</v>
      </c>
      <c r="DE18" s="681"/>
      <c r="DF18" s="681"/>
      <c r="DG18" s="681"/>
      <c r="DH18" s="681"/>
      <c r="DI18" s="681"/>
      <c r="DJ18" s="681"/>
      <c r="DK18" s="681"/>
      <c r="DL18" s="681"/>
      <c r="DM18" s="681"/>
      <c r="DN18" s="681"/>
      <c r="DO18" s="681"/>
      <c r="DP18" s="682"/>
      <c r="DQ18" s="686" t="s">
        <v>230</v>
      </c>
      <c r="DR18" s="681"/>
      <c r="DS18" s="681"/>
      <c r="DT18" s="681"/>
      <c r="DU18" s="681"/>
      <c r="DV18" s="681"/>
      <c r="DW18" s="681"/>
      <c r="DX18" s="681"/>
      <c r="DY18" s="681"/>
      <c r="DZ18" s="681"/>
      <c r="EA18" s="681"/>
      <c r="EB18" s="681"/>
      <c r="EC18" s="727"/>
    </row>
    <row r="19" spans="2:133" ht="11.25" customHeight="1">
      <c r="B19" s="677" t="s">
        <v>268</v>
      </c>
      <c r="C19" s="678"/>
      <c r="D19" s="678"/>
      <c r="E19" s="678"/>
      <c r="F19" s="678"/>
      <c r="G19" s="678"/>
      <c r="H19" s="678"/>
      <c r="I19" s="678"/>
      <c r="J19" s="678"/>
      <c r="K19" s="678"/>
      <c r="L19" s="678"/>
      <c r="M19" s="678"/>
      <c r="N19" s="678"/>
      <c r="O19" s="678"/>
      <c r="P19" s="678"/>
      <c r="Q19" s="679"/>
      <c r="R19" s="680">
        <v>6475</v>
      </c>
      <c r="S19" s="681"/>
      <c r="T19" s="681"/>
      <c r="U19" s="681"/>
      <c r="V19" s="681"/>
      <c r="W19" s="681"/>
      <c r="X19" s="681"/>
      <c r="Y19" s="682"/>
      <c r="Z19" s="713">
        <v>0.1</v>
      </c>
      <c r="AA19" s="713"/>
      <c r="AB19" s="713"/>
      <c r="AC19" s="713"/>
      <c r="AD19" s="714">
        <v>6475</v>
      </c>
      <c r="AE19" s="714"/>
      <c r="AF19" s="714"/>
      <c r="AG19" s="714"/>
      <c r="AH19" s="714"/>
      <c r="AI19" s="714"/>
      <c r="AJ19" s="714"/>
      <c r="AK19" s="714"/>
      <c r="AL19" s="683">
        <v>0.1</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6709</v>
      </c>
      <c r="BH19" s="681"/>
      <c r="BI19" s="681"/>
      <c r="BJ19" s="681"/>
      <c r="BK19" s="681"/>
      <c r="BL19" s="681"/>
      <c r="BM19" s="681"/>
      <c r="BN19" s="682"/>
      <c r="BO19" s="713">
        <v>0.5</v>
      </c>
      <c r="BP19" s="713"/>
      <c r="BQ19" s="713"/>
      <c r="BR19" s="713"/>
      <c r="BS19" s="686" t="s">
        <v>230</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230</v>
      </c>
      <c r="CS19" s="681"/>
      <c r="CT19" s="681"/>
      <c r="CU19" s="681"/>
      <c r="CV19" s="681"/>
      <c r="CW19" s="681"/>
      <c r="CX19" s="681"/>
      <c r="CY19" s="682"/>
      <c r="CZ19" s="713" t="s">
        <v>230</v>
      </c>
      <c r="DA19" s="713"/>
      <c r="DB19" s="713"/>
      <c r="DC19" s="713"/>
      <c r="DD19" s="686" t="s">
        <v>230</v>
      </c>
      <c r="DE19" s="681"/>
      <c r="DF19" s="681"/>
      <c r="DG19" s="681"/>
      <c r="DH19" s="681"/>
      <c r="DI19" s="681"/>
      <c r="DJ19" s="681"/>
      <c r="DK19" s="681"/>
      <c r="DL19" s="681"/>
      <c r="DM19" s="681"/>
      <c r="DN19" s="681"/>
      <c r="DO19" s="681"/>
      <c r="DP19" s="682"/>
      <c r="DQ19" s="686" t="s">
        <v>230</v>
      </c>
      <c r="DR19" s="681"/>
      <c r="DS19" s="681"/>
      <c r="DT19" s="681"/>
      <c r="DU19" s="681"/>
      <c r="DV19" s="681"/>
      <c r="DW19" s="681"/>
      <c r="DX19" s="681"/>
      <c r="DY19" s="681"/>
      <c r="DZ19" s="681"/>
      <c r="EA19" s="681"/>
      <c r="EB19" s="681"/>
      <c r="EC19" s="727"/>
    </row>
    <row r="20" spans="2:133" ht="11.25" customHeight="1">
      <c r="B20" s="677" t="s">
        <v>271</v>
      </c>
      <c r="C20" s="678"/>
      <c r="D20" s="678"/>
      <c r="E20" s="678"/>
      <c r="F20" s="678"/>
      <c r="G20" s="678"/>
      <c r="H20" s="678"/>
      <c r="I20" s="678"/>
      <c r="J20" s="678"/>
      <c r="K20" s="678"/>
      <c r="L20" s="678"/>
      <c r="M20" s="678"/>
      <c r="N20" s="678"/>
      <c r="O20" s="678"/>
      <c r="P20" s="678"/>
      <c r="Q20" s="679"/>
      <c r="R20" s="680">
        <v>2221</v>
      </c>
      <c r="S20" s="681"/>
      <c r="T20" s="681"/>
      <c r="U20" s="681"/>
      <c r="V20" s="681"/>
      <c r="W20" s="681"/>
      <c r="X20" s="681"/>
      <c r="Y20" s="682"/>
      <c r="Z20" s="713">
        <v>0</v>
      </c>
      <c r="AA20" s="713"/>
      <c r="AB20" s="713"/>
      <c r="AC20" s="713"/>
      <c r="AD20" s="714">
        <v>2221</v>
      </c>
      <c r="AE20" s="714"/>
      <c r="AF20" s="714"/>
      <c r="AG20" s="714"/>
      <c r="AH20" s="714"/>
      <c r="AI20" s="714"/>
      <c r="AJ20" s="714"/>
      <c r="AK20" s="714"/>
      <c r="AL20" s="683">
        <v>0</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6709</v>
      </c>
      <c r="BH20" s="681"/>
      <c r="BI20" s="681"/>
      <c r="BJ20" s="681"/>
      <c r="BK20" s="681"/>
      <c r="BL20" s="681"/>
      <c r="BM20" s="681"/>
      <c r="BN20" s="682"/>
      <c r="BO20" s="713">
        <v>0.5</v>
      </c>
      <c r="BP20" s="713"/>
      <c r="BQ20" s="713"/>
      <c r="BR20" s="713"/>
      <c r="BS20" s="686" t="s">
        <v>230</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8594046</v>
      </c>
      <c r="CS20" s="681"/>
      <c r="CT20" s="681"/>
      <c r="CU20" s="681"/>
      <c r="CV20" s="681"/>
      <c r="CW20" s="681"/>
      <c r="CX20" s="681"/>
      <c r="CY20" s="682"/>
      <c r="CZ20" s="713">
        <v>100</v>
      </c>
      <c r="DA20" s="713"/>
      <c r="DB20" s="713"/>
      <c r="DC20" s="713"/>
      <c r="DD20" s="686">
        <v>859116</v>
      </c>
      <c r="DE20" s="681"/>
      <c r="DF20" s="681"/>
      <c r="DG20" s="681"/>
      <c r="DH20" s="681"/>
      <c r="DI20" s="681"/>
      <c r="DJ20" s="681"/>
      <c r="DK20" s="681"/>
      <c r="DL20" s="681"/>
      <c r="DM20" s="681"/>
      <c r="DN20" s="681"/>
      <c r="DO20" s="681"/>
      <c r="DP20" s="682"/>
      <c r="DQ20" s="686">
        <v>5468001</v>
      </c>
      <c r="DR20" s="681"/>
      <c r="DS20" s="681"/>
      <c r="DT20" s="681"/>
      <c r="DU20" s="681"/>
      <c r="DV20" s="681"/>
      <c r="DW20" s="681"/>
      <c r="DX20" s="681"/>
      <c r="DY20" s="681"/>
      <c r="DZ20" s="681"/>
      <c r="EA20" s="681"/>
      <c r="EB20" s="681"/>
      <c r="EC20" s="727"/>
    </row>
    <row r="21" spans="2:133" ht="11.25" customHeight="1">
      <c r="B21" s="677" t="s">
        <v>274</v>
      </c>
      <c r="C21" s="678"/>
      <c r="D21" s="678"/>
      <c r="E21" s="678"/>
      <c r="F21" s="678"/>
      <c r="G21" s="678"/>
      <c r="H21" s="678"/>
      <c r="I21" s="678"/>
      <c r="J21" s="678"/>
      <c r="K21" s="678"/>
      <c r="L21" s="678"/>
      <c r="M21" s="678"/>
      <c r="N21" s="678"/>
      <c r="O21" s="678"/>
      <c r="P21" s="678"/>
      <c r="Q21" s="679"/>
      <c r="R21" s="680">
        <v>1008</v>
      </c>
      <c r="S21" s="681"/>
      <c r="T21" s="681"/>
      <c r="U21" s="681"/>
      <c r="V21" s="681"/>
      <c r="W21" s="681"/>
      <c r="X21" s="681"/>
      <c r="Y21" s="682"/>
      <c r="Z21" s="713">
        <v>0</v>
      </c>
      <c r="AA21" s="713"/>
      <c r="AB21" s="713"/>
      <c r="AC21" s="713"/>
      <c r="AD21" s="714">
        <v>1008</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v>6709</v>
      </c>
      <c r="BH21" s="681"/>
      <c r="BI21" s="681"/>
      <c r="BJ21" s="681"/>
      <c r="BK21" s="681"/>
      <c r="BL21" s="681"/>
      <c r="BM21" s="681"/>
      <c r="BN21" s="682"/>
      <c r="BO21" s="713">
        <v>0.5</v>
      </c>
      <c r="BP21" s="713"/>
      <c r="BQ21" s="713"/>
      <c r="BR21" s="713"/>
      <c r="BS21" s="686" t="s">
        <v>230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276</v>
      </c>
      <c r="C22" s="678"/>
      <c r="D22" s="678"/>
      <c r="E22" s="678"/>
      <c r="F22" s="678"/>
      <c r="G22" s="678"/>
      <c r="H22" s="678"/>
      <c r="I22" s="678"/>
      <c r="J22" s="678"/>
      <c r="K22" s="678"/>
      <c r="L22" s="678"/>
      <c r="M22" s="678"/>
      <c r="N22" s="678"/>
      <c r="O22" s="678"/>
      <c r="P22" s="678"/>
      <c r="Q22" s="679"/>
      <c r="R22" s="680">
        <v>3485908</v>
      </c>
      <c r="S22" s="681"/>
      <c r="T22" s="681"/>
      <c r="U22" s="681"/>
      <c r="V22" s="681"/>
      <c r="W22" s="681"/>
      <c r="X22" s="681"/>
      <c r="Y22" s="682"/>
      <c r="Z22" s="713">
        <v>38.700000000000003</v>
      </c>
      <c r="AA22" s="713"/>
      <c r="AB22" s="713"/>
      <c r="AC22" s="713"/>
      <c r="AD22" s="714">
        <v>3278058</v>
      </c>
      <c r="AE22" s="714"/>
      <c r="AF22" s="714"/>
      <c r="AG22" s="714"/>
      <c r="AH22" s="714"/>
      <c r="AI22" s="714"/>
      <c r="AJ22" s="714"/>
      <c r="AK22" s="714"/>
      <c r="AL22" s="683">
        <v>66.7</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230</v>
      </c>
      <c r="BH22" s="681"/>
      <c r="BI22" s="681"/>
      <c r="BJ22" s="681"/>
      <c r="BK22" s="681"/>
      <c r="BL22" s="681"/>
      <c r="BM22" s="681"/>
      <c r="BN22" s="682"/>
      <c r="BO22" s="713" t="s">
        <v>230</v>
      </c>
      <c r="BP22" s="713"/>
      <c r="BQ22" s="713"/>
      <c r="BR22" s="713"/>
      <c r="BS22" s="686" t="s">
        <v>230</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279</v>
      </c>
      <c r="C23" s="678"/>
      <c r="D23" s="678"/>
      <c r="E23" s="678"/>
      <c r="F23" s="678"/>
      <c r="G23" s="678"/>
      <c r="H23" s="678"/>
      <c r="I23" s="678"/>
      <c r="J23" s="678"/>
      <c r="K23" s="678"/>
      <c r="L23" s="678"/>
      <c r="M23" s="678"/>
      <c r="N23" s="678"/>
      <c r="O23" s="678"/>
      <c r="P23" s="678"/>
      <c r="Q23" s="679"/>
      <c r="R23" s="680">
        <v>3278058</v>
      </c>
      <c r="S23" s="681"/>
      <c r="T23" s="681"/>
      <c r="U23" s="681"/>
      <c r="V23" s="681"/>
      <c r="W23" s="681"/>
      <c r="X23" s="681"/>
      <c r="Y23" s="682"/>
      <c r="Z23" s="713">
        <v>36.299999999999997</v>
      </c>
      <c r="AA23" s="713"/>
      <c r="AB23" s="713"/>
      <c r="AC23" s="713"/>
      <c r="AD23" s="714">
        <v>3278058</v>
      </c>
      <c r="AE23" s="714"/>
      <c r="AF23" s="714"/>
      <c r="AG23" s="714"/>
      <c r="AH23" s="714"/>
      <c r="AI23" s="714"/>
      <c r="AJ23" s="714"/>
      <c r="AK23" s="714"/>
      <c r="AL23" s="683">
        <v>66.7</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t="s">
        <v>230</v>
      </c>
      <c r="BH23" s="681"/>
      <c r="BI23" s="681"/>
      <c r="BJ23" s="681"/>
      <c r="BK23" s="681"/>
      <c r="BL23" s="681"/>
      <c r="BM23" s="681"/>
      <c r="BN23" s="682"/>
      <c r="BO23" s="713" t="s">
        <v>230</v>
      </c>
      <c r="BP23" s="713"/>
      <c r="BQ23" s="713"/>
      <c r="BR23" s="713"/>
      <c r="BS23" s="686" t="s">
        <v>230</v>
      </c>
      <c r="BT23" s="681"/>
      <c r="BU23" s="681"/>
      <c r="BV23" s="681"/>
      <c r="BW23" s="681"/>
      <c r="BX23" s="681"/>
      <c r="BY23" s="681"/>
      <c r="BZ23" s="681"/>
      <c r="CA23" s="681"/>
      <c r="CB23" s="727"/>
      <c r="CD23" s="784" t="s">
        <v>219</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c r="B24" s="677" t="s">
        <v>286</v>
      </c>
      <c r="C24" s="678"/>
      <c r="D24" s="678"/>
      <c r="E24" s="678"/>
      <c r="F24" s="678"/>
      <c r="G24" s="678"/>
      <c r="H24" s="678"/>
      <c r="I24" s="678"/>
      <c r="J24" s="678"/>
      <c r="K24" s="678"/>
      <c r="L24" s="678"/>
      <c r="M24" s="678"/>
      <c r="N24" s="678"/>
      <c r="O24" s="678"/>
      <c r="P24" s="678"/>
      <c r="Q24" s="679"/>
      <c r="R24" s="680">
        <v>207850</v>
      </c>
      <c r="S24" s="681"/>
      <c r="T24" s="681"/>
      <c r="U24" s="681"/>
      <c r="V24" s="681"/>
      <c r="W24" s="681"/>
      <c r="X24" s="681"/>
      <c r="Y24" s="682"/>
      <c r="Z24" s="713">
        <v>2.2999999999999998</v>
      </c>
      <c r="AA24" s="713"/>
      <c r="AB24" s="713"/>
      <c r="AC24" s="713"/>
      <c r="AD24" s="714" t="s">
        <v>230</v>
      </c>
      <c r="AE24" s="714"/>
      <c r="AF24" s="714"/>
      <c r="AG24" s="714"/>
      <c r="AH24" s="714"/>
      <c r="AI24" s="714"/>
      <c r="AJ24" s="714"/>
      <c r="AK24" s="714"/>
      <c r="AL24" s="683" t="s">
        <v>230</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230</v>
      </c>
      <c r="BH24" s="681"/>
      <c r="BI24" s="681"/>
      <c r="BJ24" s="681"/>
      <c r="BK24" s="681"/>
      <c r="BL24" s="681"/>
      <c r="BM24" s="681"/>
      <c r="BN24" s="682"/>
      <c r="BO24" s="713" t="s">
        <v>230</v>
      </c>
      <c r="BP24" s="713"/>
      <c r="BQ24" s="713"/>
      <c r="BR24" s="713"/>
      <c r="BS24" s="686" t="s">
        <v>230</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3207243</v>
      </c>
      <c r="CS24" s="736"/>
      <c r="CT24" s="736"/>
      <c r="CU24" s="736"/>
      <c r="CV24" s="736"/>
      <c r="CW24" s="736"/>
      <c r="CX24" s="736"/>
      <c r="CY24" s="779"/>
      <c r="CZ24" s="780">
        <v>37.299999999999997</v>
      </c>
      <c r="DA24" s="751"/>
      <c r="DB24" s="751"/>
      <c r="DC24" s="783"/>
      <c r="DD24" s="778">
        <v>2588545</v>
      </c>
      <c r="DE24" s="736"/>
      <c r="DF24" s="736"/>
      <c r="DG24" s="736"/>
      <c r="DH24" s="736"/>
      <c r="DI24" s="736"/>
      <c r="DJ24" s="736"/>
      <c r="DK24" s="779"/>
      <c r="DL24" s="778">
        <v>2584188</v>
      </c>
      <c r="DM24" s="736"/>
      <c r="DN24" s="736"/>
      <c r="DO24" s="736"/>
      <c r="DP24" s="736"/>
      <c r="DQ24" s="736"/>
      <c r="DR24" s="736"/>
      <c r="DS24" s="736"/>
      <c r="DT24" s="736"/>
      <c r="DU24" s="736"/>
      <c r="DV24" s="779"/>
      <c r="DW24" s="780">
        <v>52.5</v>
      </c>
      <c r="DX24" s="751"/>
      <c r="DY24" s="751"/>
      <c r="DZ24" s="751"/>
      <c r="EA24" s="751"/>
      <c r="EB24" s="751"/>
      <c r="EC24" s="781"/>
    </row>
    <row r="25" spans="2:133" ht="11.25" customHeight="1">
      <c r="B25" s="677" t="s">
        <v>289</v>
      </c>
      <c r="C25" s="678"/>
      <c r="D25" s="678"/>
      <c r="E25" s="678"/>
      <c r="F25" s="678"/>
      <c r="G25" s="678"/>
      <c r="H25" s="678"/>
      <c r="I25" s="678"/>
      <c r="J25" s="678"/>
      <c r="K25" s="678"/>
      <c r="L25" s="678"/>
      <c r="M25" s="678"/>
      <c r="N25" s="678"/>
      <c r="O25" s="678"/>
      <c r="P25" s="678"/>
      <c r="Q25" s="679"/>
      <c r="R25" s="680" t="s">
        <v>230</v>
      </c>
      <c r="S25" s="681"/>
      <c r="T25" s="681"/>
      <c r="U25" s="681"/>
      <c r="V25" s="681"/>
      <c r="W25" s="681"/>
      <c r="X25" s="681"/>
      <c r="Y25" s="682"/>
      <c r="Z25" s="713" t="s">
        <v>230</v>
      </c>
      <c r="AA25" s="713"/>
      <c r="AB25" s="713"/>
      <c r="AC25" s="713"/>
      <c r="AD25" s="714" t="s">
        <v>230</v>
      </c>
      <c r="AE25" s="714"/>
      <c r="AF25" s="714"/>
      <c r="AG25" s="714"/>
      <c r="AH25" s="714"/>
      <c r="AI25" s="714"/>
      <c r="AJ25" s="714"/>
      <c r="AK25" s="714"/>
      <c r="AL25" s="683" t="s">
        <v>230</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230</v>
      </c>
      <c r="BH25" s="681"/>
      <c r="BI25" s="681"/>
      <c r="BJ25" s="681"/>
      <c r="BK25" s="681"/>
      <c r="BL25" s="681"/>
      <c r="BM25" s="681"/>
      <c r="BN25" s="682"/>
      <c r="BO25" s="713" t="s">
        <v>230</v>
      </c>
      <c r="BP25" s="713"/>
      <c r="BQ25" s="713"/>
      <c r="BR25" s="713"/>
      <c r="BS25" s="686" t="s">
        <v>230</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1506601</v>
      </c>
      <c r="CS25" s="699"/>
      <c r="CT25" s="699"/>
      <c r="CU25" s="699"/>
      <c r="CV25" s="699"/>
      <c r="CW25" s="699"/>
      <c r="CX25" s="699"/>
      <c r="CY25" s="700"/>
      <c r="CZ25" s="683">
        <v>17.5</v>
      </c>
      <c r="DA25" s="701"/>
      <c r="DB25" s="701"/>
      <c r="DC25" s="702"/>
      <c r="DD25" s="686">
        <v>1368601</v>
      </c>
      <c r="DE25" s="699"/>
      <c r="DF25" s="699"/>
      <c r="DG25" s="699"/>
      <c r="DH25" s="699"/>
      <c r="DI25" s="699"/>
      <c r="DJ25" s="699"/>
      <c r="DK25" s="700"/>
      <c r="DL25" s="686">
        <v>1367473</v>
      </c>
      <c r="DM25" s="699"/>
      <c r="DN25" s="699"/>
      <c r="DO25" s="699"/>
      <c r="DP25" s="699"/>
      <c r="DQ25" s="699"/>
      <c r="DR25" s="699"/>
      <c r="DS25" s="699"/>
      <c r="DT25" s="699"/>
      <c r="DU25" s="699"/>
      <c r="DV25" s="700"/>
      <c r="DW25" s="683">
        <v>27.8</v>
      </c>
      <c r="DX25" s="701"/>
      <c r="DY25" s="701"/>
      <c r="DZ25" s="701"/>
      <c r="EA25" s="701"/>
      <c r="EB25" s="701"/>
      <c r="EC25" s="722"/>
    </row>
    <row r="26" spans="2:133" ht="11.25" customHeight="1">
      <c r="B26" s="677" t="s">
        <v>292</v>
      </c>
      <c r="C26" s="678"/>
      <c r="D26" s="678"/>
      <c r="E26" s="678"/>
      <c r="F26" s="678"/>
      <c r="G26" s="678"/>
      <c r="H26" s="678"/>
      <c r="I26" s="678"/>
      <c r="J26" s="678"/>
      <c r="K26" s="678"/>
      <c r="L26" s="678"/>
      <c r="M26" s="678"/>
      <c r="N26" s="678"/>
      <c r="O26" s="678"/>
      <c r="P26" s="678"/>
      <c r="Q26" s="679"/>
      <c r="R26" s="680">
        <v>5108067</v>
      </c>
      <c r="S26" s="681"/>
      <c r="T26" s="681"/>
      <c r="U26" s="681"/>
      <c r="V26" s="681"/>
      <c r="W26" s="681"/>
      <c r="X26" s="681"/>
      <c r="Y26" s="682"/>
      <c r="Z26" s="713">
        <v>56.6</v>
      </c>
      <c r="AA26" s="713"/>
      <c r="AB26" s="713"/>
      <c r="AC26" s="713"/>
      <c r="AD26" s="714">
        <v>4900217</v>
      </c>
      <c r="AE26" s="714"/>
      <c r="AF26" s="714"/>
      <c r="AG26" s="714"/>
      <c r="AH26" s="714"/>
      <c r="AI26" s="714"/>
      <c r="AJ26" s="714"/>
      <c r="AK26" s="714"/>
      <c r="AL26" s="683">
        <v>99.6</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230</v>
      </c>
      <c r="BH26" s="681"/>
      <c r="BI26" s="681"/>
      <c r="BJ26" s="681"/>
      <c r="BK26" s="681"/>
      <c r="BL26" s="681"/>
      <c r="BM26" s="681"/>
      <c r="BN26" s="682"/>
      <c r="BO26" s="713" t="s">
        <v>230</v>
      </c>
      <c r="BP26" s="713"/>
      <c r="BQ26" s="713"/>
      <c r="BR26" s="713"/>
      <c r="BS26" s="686" t="s">
        <v>230</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883552</v>
      </c>
      <c r="CS26" s="681"/>
      <c r="CT26" s="681"/>
      <c r="CU26" s="681"/>
      <c r="CV26" s="681"/>
      <c r="CW26" s="681"/>
      <c r="CX26" s="681"/>
      <c r="CY26" s="682"/>
      <c r="CZ26" s="683">
        <v>10.3</v>
      </c>
      <c r="DA26" s="701"/>
      <c r="DB26" s="701"/>
      <c r="DC26" s="702"/>
      <c r="DD26" s="686">
        <v>795848</v>
      </c>
      <c r="DE26" s="681"/>
      <c r="DF26" s="681"/>
      <c r="DG26" s="681"/>
      <c r="DH26" s="681"/>
      <c r="DI26" s="681"/>
      <c r="DJ26" s="681"/>
      <c r="DK26" s="682"/>
      <c r="DL26" s="686" t="s">
        <v>230</v>
      </c>
      <c r="DM26" s="681"/>
      <c r="DN26" s="681"/>
      <c r="DO26" s="681"/>
      <c r="DP26" s="681"/>
      <c r="DQ26" s="681"/>
      <c r="DR26" s="681"/>
      <c r="DS26" s="681"/>
      <c r="DT26" s="681"/>
      <c r="DU26" s="681"/>
      <c r="DV26" s="682"/>
      <c r="DW26" s="683" t="s">
        <v>230</v>
      </c>
      <c r="DX26" s="701"/>
      <c r="DY26" s="701"/>
      <c r="DZ26" s="701"/>
      <c r="EA26" s="701"/>
      <c r="EB26" s="701"/>
      <c r="EC26" s="722"/>
    </row>
    <row r="27" spans="2:133" ht="11.25" customHeight="1">
      <c r="B27" s="677" t="s">
        <v>295</v>
      </c>
      <c r="C27" s="678"/>
      <c r="D27" s="678"/>
      <c r="E27" s="678"/>
      <c r="F27" s="678"/>
      <c r="G27" s="678"/>
      <c r="H27" s="678"/>
      <c r="I27" s="678"/>
      <c r="J27" s="678"/>
      <c r="K27" s="678"/>
      <c r="L27" s="678"/>
      <c r="M27" s="678"/>
      <c r="N27" s="678"/>
      <c r="O27" s="678"/>
      <c r="P27" s="678"/>
      <c r="Q27" s="679"/>
      <c r="R27" s="680">
        <v>1120</v>
      </c>
      <c r="S27" s="681"/>
      <c r="T27" s="681"/>
      <c r="U27" s="681"/>
      <c r="V27" s="681"/>
      <c r="W27" s="681"/>
      <c r="X27" s="681"/>
      <c r="Y27" s="682"/>
      <c r="Z27" s="713">
        <v>0</v>
      </c>
      <c r="AA27" s="713"/>
      <c r="AB27" s="713"/>
      <c r="AC27" s="713"/>
      <c r="AD27" s="714">
        <v>1120</v>
      </c>
      <c r="AE27" s="714"/>
      <c r="AF27" s="714"/>
      <c r="AG27" s="714"/>
      <c r="AH27" s="714"/>
      <c r="AI27" s="714"/>
      <c r="AJ27" s="714"/>
      <c r="AK27" s="714"/>
      <c r="AL27" s="683">
        <v>0</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1280089</v>
      </c>
      <c r="BH27" s="681"/>
      <c r="BI27" s="681"/>
      <c r="BJ27" s="681"/>
      <c r="BK27" s="681"/>
      <c r="BL27" s="681"/>
      <c r="BM27" s="681"/>
      <c r="BN27" s="682"/>
      <c r="BO27" s="713">
        <v>100</v>
      </c>
      <c r="BP27" s="713"/>
      <c r="BQ27" s="713"/>
      <c r="BR27" s="713"/>
      <c r="BS27" s="686" t="s">
        <v>230</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734146</v>
      </c>
      <c r="CS27" s="699"/>
      <c r="CT27" s="699"/>
      <c r="CU27" s="699"/>
      <c r="CV27" s="699"/>
      <c r="CW27" s="699"/>
      <c r="CX27" s="699"/>
      <c r="CY27" s="700"/>
      <c r="CZ27" s="683">
        <v>8.5</v>
      </c>
      <c r="DA27" s="701"/>
      <c r="DB27" s="701"/>
      <c r="DC27" s="702"/>
      <c r="DD27" s="686">
        <v>255912</v>
      </c>
      <c r="DE27" s="699"/>
      <c r="DF27" s="699"/>
      <c r="DG27" s="699"/>
      <c r="DH27" s="699"/>
      <c r="DI27" s="699"/>
      <c r="DJ27" s="699"/>
      <c r="DK27" s="700"/>
      <c r="DL27" s="686">
        <v>252683</v>
      </c>
      <c r="DM27" s="699"/>
      <c r="DN27" s="699"/>
      <c r="DO27" s="699"/>
      <c r="DP27" s="699"/>
      <c r="DQ27" s="699"/>
      <c r="DR27" s="699"/>
      <c r="DS27" s="699"/>
      <c r="DT27" s="699"/>
      <c r="DU27" s="699"/>
      <c r="DV27" s="700"/>
      <c r="DW27" s="683">
        <v>5.0999999999999996</v>
      </c>
      <c r="DX27" s="701"/>
      <c r="DY27" s="701"/>
      <c r="DZ27" s="701"/>
      <c r="EA27" s="701"/>
      <c r="EB27" s="701"/>
      <c r="EC27" s="722"/>
    </row>
    <row r="28" spans="2:133" ht="11.25" customHeight="1">
      <c r="B28" s="677" t="s">
        <v>298</v>
      </c>
      <c r="C28" s="678"/>
      <c r="D28" s="678"/>
      <c r="E28" s="678"/>
      <c r="F28" s="678"/>
      <c r="G28" s="678"/>
      <c r="H28" s="678"/>
      <c r="I28" s="678"/>
      <c r="J28" s="678"/>
      <c r="K28" s="678"/>
      <c r="L28" s="678"/>
      <c r="M28" s="678"/>
      <c r="N28" s="678"/>
      <c r="O28" s="678"/>
      <c r="P28" s="678"/>
      <c r="Q28" s="679"/>
      <c r="R28" s="680">
        <v>59989</v>
      </c>
      <c r="S28" s="681"/>
      <c r="T28" s="681"/>
      <c r="U28" s="681"/>
      <c r="V28" s="681"/>
      <c r="W28" s="681"/>
      <c r="X28" s="681"/>
      <c r="Y28" s="682"/>
      <c r="Z28" s="713">
        <v>0.7</v>
      </c>
      <c r="AA28" s="713"/>
      <c r="AB28" s="713"/>
      <c r="AC28" s="713"/>
      <c r="AD28" s="714" t="s">
        <v>230</v>
      </c>
      <c r="AE28" s="714"/>
      <c r="AF28" s="714"/>
      <c r="AG28" s="714"/>
      <c r="AH28" s="714"/>
      <c r="AI28" s="714"/>
      <c r="AJ28" s="714"/>
      <c r="AK28" s="714"/>
      <c r="AL28" s="683" t="s">
        <v>230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966496</v>
      </c>
      <c r="CS28" s="681"/>
      <c r="CT28" s="681"/>
      <c r="CU28" s="681"/>
      <c r="CV28" s="681"/>
      <c r="CW28" s="681"/>
      <c r="CX28" s="681"/>
      <c r="CY28" s="682"/>
      <c r="CZ28" s="683">
        <v>11.2</v>
      </c>
      <c r="DA28" s="701"/>
      <c r="DB28" s="701"/>
      <c r="DC28" s="702"/>
      <c r="DD28" s="686">
        <v>964032</v>
      </c>
      <c r="DE28" s="681"/>
      <c r="DF28" s="681"/>
      <c r="DG28" s="681"/>
      <c r="DH28" s="681"/>
      <c r="DI28" s="681"/>
      <c r="DJ28" s="681"/>
      <c r="DK28" s="682"/>
      <c r="DL28" s="686">
        <v>964032</v>
      </c>
      <c r="DM28" s="681"/>
      <c r="DN28" s="681"/>
      <c r="DO28" s="681"/>
      <c r="DP28" s="681"/>
      <c r="DQ28" s="681"/>
      <c r="DR28" s="681"/>
      <c r="DS28" s="681"/>
      <c r="DT28" s="681"/>
      <c r="DU28" s="681"/>
      <c r="DV28" s="682"/>
      <c r="DW28" s="683">
        <v>19.600000000000001</v>
      </c>
      <c r="DX28" s="701"/>
      <c r="DY28" s="701"/>
      <c r="DZ28" s="701"/>
      <c r="EA28" s="701"/>
      <c r="EB28" s="701"/>
      <c r="EC28" s="722"/>
    </row>
    <row r="29" spans="2:133" ht="11.25" customHeight="1">
      <c r="B29" s="677" t="s">
        <v>300</v>
      </c>
      <c r="C29" s="678"/>
      <c r="D29" s="678"/>
      <c r="E29" s="678"/>
      <c r="F29" s="678"/>
      <c r="G29" s="678"/>
      <c r="H29" s="678"/>
      <c r="I29" s="678"/>
      <c r="J29" s="678"/>
      <c r="K29" s="678"/>
      <c r="L29" s="678"/>
      <c r="M29" s="678"/>
      <c r="N29" s="678"/>
      <c r="O29" s="678"/>
      <c r="P29" s="678"/>
      <c r="Q29" s="679"/>
      <c r="R29" s="680">
        <v>61151</v>
      </c>
      <c r="S29" s="681"/>
      <c r="T29" s="681"/>
      <c r="U29" s="681"/>
      <c r="V29" s="681"/>
      <c r="W29" s="681"/>
      <c r="X29" s="681"/>
      <c r="Y29" s="682"/>
      <c r="Z29" s="713">
        <v>0.7</v>
      </c>
      <c r="AA29" s="713"/>
      <c r="AB29" s="713"/>
      <c r="AC29" s="713"/>
      <c r="AD29" s="714" t="s">
        <v>230</v>
      </c>
      <c r="AE29" s="714"/>
      <c r="AF29" s="714"/>
      <c r="AG29" s="714"/>
      <c r="AH29" s="714"/>
      <c r="AI29" s="714"/>
      <c r="AJ29" s="714"/>
      <c r="AK29" s="714"/>
      <c r="AL29" s="683" t="s">
        <v>230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302</v>
      </c>
      <c r="CG29" s="720"/>
      <c r="CH29" s="720"/>
      <c r="CI29" s="720"/>
      <c r="CJ29" s="720"/>
      <c r="CK29" s="720"/>
      <c r="CL29" s="720"/>
      <c r="CM29" s="720"/>
      <c r="CN29" s="720"/>
      <c r="CO29" s="720"/>
      <c r="CP29" s="720"/>
      <c r="CQ29" s="721"/>
      <c r="CR29" s="680">
        <v>966496</v>
      </c>
      <c r="CS29" s="699"/>
      <c r="CT29" s="699"/>
      <c r="CU29" s="699"/>
      <c r="CV29" s="699"/>
      <c r="CW29" s="699"/>
      <c r="CX29" s="699"/>
      <c r="CY29" s="700"/>
      <c r="CZ29" s="683">
        <v>11.2</v>
      </c>
      <c r="DA29" s="701"/>
      <c r="DB29" s="701"/>
      <c r="DC29" s="702"/>
      <c r="DD29" s="686">
        <v>964032</v>
      </c>
      <c r="DE29" s="699"/>
      <c r="DF29" s="699"/>
      <c r="DG29" s="699"/>
      <c r="DH29" s="699"/>
      <c r="DI29" s="699"/>
      <c r="DJ29" s="699"/>
      <c r="DK29" s="700"/>
      <c r="DL29" s="686">
        <v>964032</v>
      </c>
      <c r="DM29" s="699"/>
      <c r="DN29" s="699"/>
      <c r="DO29" s="699"/>
      <c r="DP29" s="699"/>
      <c r="DQ29" s="699"/>
      <c r="DR29" s="699"/>
      <c r="DS29" s="699"/>
      <c r="DT29" s="699"/>
      <c r="DU29" s="699"/>
      <c r="DV29" s="700"/>
      <c r="DW29" s="683">
        <v>19.600000000000001</v>
      </c>
      <c r="DX29" s="701"/>
      <c r="DY29" s="701"/>
      <c r="DZ29" s="701"/>
      <c r="EA29" s="701"/>
      <c r="EB29" s="701"/>
      <c r="EC29" s="722"/>
    </row>
    <row r="30" spans="2:133" ht="11.25" customHeight="1">
      <c r="B30" s="677" t="s">
        <v>303</v>
      </c>
      <c r="C30" s="678"/>
      <c r="D30" s="678"/>
      <c r="E30" s="678"/>
      <c r="F30" s="678"/>
      <c r="G30" s="678"/>
      <c r="H30" s="678"/>
      <c r="I30" s="678"/>
      <c r="J30" s="678"/>
      <c r="K30" s="678"/>
      <c r="L30" s="678"/>
      <c r="M30" s="678"/>
      <c r="N30" s="678"/>
      <c r="O30" s="678"/>
      <c r="P30" s="678"/>
      <c r="Q30" s="679"/>
      <c r="R30" s="680">
        <v>12293</v>
      </c>
      <c r="S30" s="681"/>
      <c r="T30" s="681"/>
      <c r="U30" s="681"/>
      <c r="V30" s="681"/>
      <c r="W30" s="681"/>
      <c r="X30" s="681"/>
      <c r="Y30" s="682"/>
      <c r="Z30" s="713">
        <v>0.1</v>
      </c>
      <c r="AA30" s="713"/>
      <c r="AB30" s="713"/>
      <c r="AC30" s="713"/>
      <c r="AD30" s="714" t="s">
        <v>230</v>
      </c>
      <c r="AE30" s="714"/>
      <c r="AF30" s="714"/>
      <c r="AG30" s="714"/>
      <c r="AH30" s="714"/>
      <c r="AI30" s="714"/>
      <c r="AJ30" s="714"/>
      <c r="AK30" s="714"/>
      <c r="AL30" s="683" t="s">
        <v>230</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952404</v>
      </c>
      <c r="CS30" s="681"/>
      <c r="CT30" s="681"/>
      <c r="CU30" s="681"/>
      <c r="CV30" s="681"/>
      <c r="CW30" s="681"/>
      <c r="CX30" s="681"/>
      <c r="CY30" s="682"/>
      <c r="CZ30" s="683">
        <v>11.1</v>
      </c>
      <c r="DA30" s="701"/>
      <c r="DB30" s="701"/>
      <c r="DC30" s="702"/>
      <c r="DD30" s="686">
        <v>949966</v>
      </c>
      <c r="DE30" s="681"/>
      <c r="DF30" s="681"/>
      <c r="DG30" s="681"/>
      <c r="DH30" s="681"/>
      <c r="DI30" s="681"/>
      <c r="DJ30" s="681"/>
      <c r="DK30" s="682"/>
      <c r="DL30" s="686">
        <v>949966</v>
      </c>
      <c r="DM30" s="681"/>
      <c r="DN30" s="681"/>
      <c r="DO30" s="681"/>
      <c r="DP30" s="681"/>
      <c r="DQ30" s="681"/>
      <c r="DR30" s="681"/>
      <c r="DS30" s="681"/>
      <c r="DT30" s="681"/>
      <c r="DU30" s="681"/>
      <c r="DV30" s="682"/>
      <c r="DW30" s="683">
        <v>19.3</v>
      </c>
      <c r="DX30" s="701"/>
      <c r="DY30" s="701"/>
      <c r="DZ30" s="701"/>
      <c r="EA30" s="701"/>
      <c r="EB30" s="701"/>
      <c r="EC30" s="722"/>
    </row>
    <row r="31" spans="2:133" ht="11.25" customHeight="1">
      <c r="B31" s="677" t="s">
        <v>307</v>
      </c>
      <c r="C31" s="678"/>
      <c r="D31" s="678"/>
      <c r="E31" s="678"/>
      <c r="F31" s="678"/>
      <c r="G31" s="678"/>
      <c r="H31" s="678"/>
      <c r="I31" s="678"/>
      <c r="J31" s="678"/>
      <c r="K31" s="678"/>
      <c r="L31" s="678"/>
      <c r="M31" s="678"/>
      <c r="N31" s="678"/>
      <c r="O31" s="678"/>
      <c r="P31" s="678"/>
      <c r="Q31" s="679"/>
      <c r="R31" s="680">
        <v>2060564</v>
      </c>
      <c r="S31" s="681"/>
      <c r="T31" s="681"/>
      <c r="U31" s="681"/>
      <c r="V31" s="681"/>
      <c r="W31" s="681"/>
      <c r="X31" s="681"/>
      <c r="Y31" s="682"/>
      <c r="Z31" s="713">
        <v>22.8</v>
      </c>
      <c r="AA31" s="713"/>
      <c r="AB31" s="713"/>
      <c r="AC31" s="713"/>
      <c r="AD31" s="714" t="s">
        <v>230</v>
      </c>
      <c r="AE31" s="714"/>
      <c r="AF31" s="714"/>
      <c r="AG31" s="714"/>
      <c r="AH31" s="714"/>
      <c r="AI31" s="714"/>
      <c r="AJ31" s="714"/>
      <c r="AK31" s="714"/>
      <c r="AL31" s="683" t="s">
        <v>230</v>
      </c>
      <c r="AM31" s="684"/>
      <c r="AN31" s="684"/>
      <c r="AO31" s="715"/>
      <c r="AP31" s="756" t="s">
        <v>308</v>
      </c>
      <c r="AQ31" s="757"/>
      <c r="AR31" s="757"/>
      <c r="AS31" s="757"/>
      <c r="AT31" s="762" t="s">
        <v>309</v>
      </c>
      <c r="AU31" s="231"/>
      <c r="AV31" s="231"/>
      <c r="AW31" s="231"/>
      <c r="AX31" s="746" t="s">
        <v>185</v>
      </c>
      <c r="AY31" s="747"/>
      <c r="AZ31" s="747"/>
      <c r="BA31" s="747"/>
      <c r="BB31" s="747"/>
      <c r="BC31" s="747"/>
      <c r="BD31" s="747"/>
      <c r="BE31" s="747"/>
      <c r="BF31" s="748"/>
      <c r="BG31" s="749">
        <v>97.1</v>
      </c>
      <c r="BH31" s="750"/>
      <c r="BI31" s="750"/>
      <c r="BJ31" s="750"/>
      <c r="BK31" s="750"/>
      <c r="BL31" s="750"/>
      <c r="BM31" s="751">
        <v>92</v>
      </c>
      <c r="BN31" s="750"/>
      <c r="BO31" s="750"/>
      <c r="BP31" s="750"/>
      <c r="BQ31" s="752"/>
      <c r="BR31" s="749">
        <v>99.1</v>
      </c>
      <c r="BS31" s="750"/>
      <c r="BT31" s="750"/>
      <c r="BU31" s="750"/>
      <c r="BV31" s="750"/>
      <c r="BW31" s="750"/>
      <c r="BX31" s="751">
        <v>93.6</v>
      </c>
      <c r="BY31" s="750"/>
      <c r="BZ31" s="750"/>
      <c r="CA31" s="750"/>
      <c r="CB31" s="752"/>
      <c r="CD31" s="767"/>
      <c r="CE31" s="768"/>
      <c r="CF31" s="719" t="s">
        <v>310</v>
      </c>
      <c r="CG31" s="720"/>
      <c r="CH31" s="720"/>
      <c r="CI31" s="720"/>
      <c r="CJ31" s="720"/>
      <c r="CK31" s="720"/>
      <c r="CL31" s="720"/>
      <c r="CM31" s="720"/>
      <c r="CN31" s="720"/>
      <c r="CO31" s="720"/>
      <c r="CP31" s="720"/>
      <c r="CQ31" s="721"/>
      <c r="CR31" s="680">
        <v>14092</v>
      </c>
      <c r="CS31" s="699"/>
      <c r="CT31" s="699"/>
      <c r="CU31" s="699"/>
      <c r="CV31" s="699"/>
      <c r="CW31" s="699"/>
      <c r="CX31" s="699"/>
      <c r="CY31" s="700"/>
      <c r="CZ31" s="683">
        <v>0.2</v>
      </c>
      <c r="DA31" s="701"/>
      <c r="DB31" s="701"/>
      <c r="DC31" s="702"/>
      <c r="DD31" s="686">
        <v>14066</v>
      </c>
      <c r="DE31" s="699"/>
      <c r="DF31" s="699"/>
      <c r="DG31" s="699"/>
      <c r="DH31" s="699"/>
      <c r="DI31" s="699"/>
      <c r="DJ31" s="699"/>
      <c r="DK31" s="700"/>
      <c r="DL31" s="686">
        <v>14066</v>
      </c>
      <c r="DM31" s="699"/>
      <c r="DN31" s="699"/>
      <c r="DO31" s="699"/>
      <c r="DP31" s="699"/>
      <c r="DQ31" s="699"/>
      <c r="DR31" s="699"/>
      <c r="DS31" s="699"/>
      <c r="DT31" s="699"/>
      <c r="DU31" s="699"/>
      <c r="DV31" s="700"/>
      <c r="DW31" s="683">
        <v>0.3</v>
      </c>
      <c r="DX31" s="701"/>
      <c r="DY31" s="701"/>
      <c r="DZ31" s="701"/>
      <c r="EA31" s="701"/>
      <c r="EB31" s="701"/>
      <c r="EC31" s="722"/>
    </row>
    <row r="32" spans="2:133" ht="11.25" customHeight="1">
      <c r="B32" s="771" t="s">
        <v>311</v>
      </c>
      <c r="C32" s="772"/>
      <c r="D32" s="772"/>
      <c r="E32" s="772"/>
      <c r="F32" s="772"/>
      <c r="G32" s="772"/>
      <c r="H32" s="772"/>
      <c r="I32" s="772"/>
      <c r="J32" s="772"/>
      <c r="K32" s="772"/>
      <c r="L32" s="772"/>
      <c r="M32" s="772"/>
      <c r="N32" s="772"/>
      <c r="O32" s="772"/>
      <c r="P32" s="772"/>
      <c r="Q32" s="773"/>
      <c r="R32" s="680">
        <v>1299</v>
      </c>
      <c r="S32" s="681"/>
      <c r="T32" s="681"/>
      <c r="U32" s="681"/>
      <c r="V32" s="681"/>
      <c r="W32" s="681"/>
      <c r="X32" s="681"/>
      <c r="Y32" s="682"/>
      <c r="Z32" s="713">
        <v>0</v>
      </c>
      <c r="AA32" s="713"/>
      <c r="AB32" s="713"/>
      <c r="AC32" s="713"/>
      <c r="AD32" s="714">
        <v>1299</v>
      </c>
      <c r="AE32" s="714"/>
      <c r="AF32" s="714"/>
      <c r="AG32" s="714"/>
      <c r="AH32" s="714"/>
      <c r="AI32" s="714"/>
      <c r="AJ32" s="714"/>
      <c r="AK32" s="714"/>
      <c r="AL32" s="683">
        <v>0</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99.2</v>
      </c>
      <c r="BH32" s="699"/>
      <c r="BI32" s="699"/>
      <c r="BJ32" s="699"/>
      <c r="BK32" s="699"/>
      <c r="BL32" s="699"/>
      <c r="BM32" s="684">
        <v>95.8</v>
      </c>
      <c r="BN32" s="745"/>
      <c r="BO32" s="745"/>
      <c r="BP32" s="745"/>
      <c r="BQ32" s="726"/>
      <c r="BR32" s="753">
        <v>99.3</v>
      </c>
      <c r="BS32" s="699"/>
      <c r="BT32" s="699"/>
      <c r="BU32" s="699"/>
      <c r="BV32" s="699"/>
      <c r="BW32" s="699"/>
      <c r="BX32" s="684">
        <v>95.6</v>
      </c>
      <c r="BY32" s="745"/>
      <c r="BZ32" s="745"/>
      <c r="CA32" s="745"/>
      <c r="CB32" s="726"/>
      <c r="CD32" s="769"/>
      <c r="CE32" s="770"/>
      <c r="CF32" s="719" t="s">
        <v>314</v>
      </c>
      <c r="CG32" s="720"/>
      <c r="CH32" s="720"/>
      <c r="CI32" s="720"/>
      <c r="CJ32" s="720"/>
      <c r="CK32" s="720"/>
      <c r="CL32" s="720"/>
      <c r="CM32" s="720"/>
      <c r="CN32" s="720"/>
      <c r="CO32" s="720"/>
      <c r="CP32" s="720"/>
      <c r="CQ32" s="721"/>
      <c r="CR32" s="680" t="s">
        <v>230</v>
      </c>
      <c r="CS32" s="681"/>
      <c r="CT32" s="681"/>
      <c r="CU32" s="681"/>
      <c r="CV32" s="681"/>
      <c r="CW32" s="681"/>
      <c r="CX32" s="681"/>
      <c r="CY32" s="682"/>
      <c r="CZ32" s="683" t="s">
        <v>230</v>
      </c>
      <c r="DA32" s="701"/>
      <c r="DB32" s="701"/>
      <c r="DC32" s="702"/>
      <c r="DD32" s="686" t="s">
        <v>230</v>
      </c>
      <c r="DE32" s="681"/>
      <c r="DF32" s="681"/>
      <c r="DG32" s="681"/>
      <c r="DH32" s="681"/>
      <c r="DI32" s="681"/>
      <c r="DJ32" s="681"/>
      <c r="DK32" s="682"/>
      <c r="DL32" s="686" t="s">
        <v>230</v>
      </c>
      <c r="DM32" s="681"/>
      <c r="DN32" s="681"/>
      <c r="DO32" s="681"/>
      <c r="DP32" s="681"/>
      <c r="DQ32" s="681"/>
      <c r="DR32" s="681"/>
      <c r="DS32" s="681"/>
      <c r="DT32" s="681"/>
      <c r="DU32" s="681"/>
      <c r="DV32" s="682"/>
      <c r="DW32" s="683" t="s">
        <v>230</v>
      </c>
      <c r="DX32" s="701"/>
      <c r="DY32" s="701"/>
      <c r="DZ32" s="701"/>
      <c r="EA32" s="701"/>
      <c r="EB32" s="701"/>
      <c r="EC32" s="722"/>
    </row>
    <row r="33" spans="2:133" ht="11.25" customHeight="1">
      <c r="B33" s="677" t="s">
        <v>315</v>
      </c>
      <c r="C33" s="678"/>
      <c r="D33" s="678"/>
      <c r="E33" s="678"/>
      <c r="F33" s="678"/>
      <c r="G33" s="678"/>
      <c r="H33" s="678"/>
      <c r="I33" s="678"/>
      <c r="J33" s="678"/>
      <c r="K33" s="678"/>
      <c r="L33" s="678"/>
      <c r="M33" s="678"/>
      <c r="N33" s="678"/>
      <c r="O33" s="678"/>
      <c r="P33" s="678"/>
      <c r="Q33" s="679"/>
      <c r="R33" s="680">
        <v>519730</v>
      </c>
      <c r="S33" s="681"/>
      <c r="T33" s="681"/>
      <c r="U33" s="681"/>
      <c r="V33" s="681"/>
      <c r="W33" s="681"/>
      <c r="X33" s="681"/>
      <c r="Y33" s="682"/>
      <c r="Z33" s="713">
        <v>5.8</v>
      </c>
      <c r="AA33" s="713"/>
      <c r="AB33" s="713"/>
      <c r="AC33" s="713"/>
      <c r="AD33" s="714" t="s">
        <v>230</v>
      </c>
      <c r="AE33" s="714"/>
      <c r="AF33" s="714"/>
      <c r="AG33" s="714"/>
      <c r="AH33" s="714"/>
      <c r="AI33" s="714"/>
      <c r="AJ33" s="714"/>
      <c r="AK33" s="714"/>
      <c r="AL33" s="683" t="s">
        <v>230</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95.3</v>
      </c>
      <c r="BH33" s="665"/>
      <c r="BI33" s="665"/>
      <c r="BJ33" s="665"/>
      <c r="BK33" s="665"/>
      <c r="BL33" s="665"/>
      <c r="BM33" s="707">
        <v>88.3</v>
      </c>
      <c r="BN33" s="665"/>
      <c r="BO33" s="665"/>
      <c r="BP33" s="665"/>
      <c r="BQ33" s="709"/>
      <c r="BR33" s="744">
        <v>98.7</v>
      </c>
      <c r="BS33" s="665"/>
      <c r="BT33" s="665"/>
      <c r="BU33" s="665"/>
      <c r="BV33" s="665"/>
      <c r="BW33" s="665"/>
      <c r="BX33" s="707">
        <v>91.3</v>
      </c>
      <c r="BY33" s="665"/>
      <c r="BZ33" s="665"/>
      <c r="CA33" s="665"/>
      <c r="CB33" s="709"/>
      <c r="CD33" s="719" t="s">
        <v>317</v>
      </c>
      <c r="CE33" s="720"/>
      <c r="CF33" s="720"/>
      <c r="CG33" s="720"/>
      <c r="CH33" s="720"/>
      <c r="CI33" s="720"/>
      <c r="CJ33" s="720"/>
      <c r="CK33" s="720"/>
      <c r="CL33" s="720"/>
      <c r="CM33" s="720"/>
      <c r="CN33" s="720"/>
      <c r="CO33" s="720"/>
      <c r="CP33" s="720"/>
      <c r="CQ33" s="721"/>
      <c r="CR33" s="680">
        <v>4503705</v>
      </c>
      <c r="CS33" s="699"/>
      <c r="CT33" s="699"/>
      <c r="CU33" s="699"/>
      <c r="CV33" s="699"/>
      <c r="CW33" s="699"/>
      <c r="CX33" s="699"/>
      <c r="CY33" s="700"/>
      <c r="CZ33" s="683">
        <v>52.4</v>
      </c>
      <c r="DA33" s="701"/>
      <c r="DB33" s="701"/>
      <c r="DC33" s="702"/>
      <c r="DD33" s="686">
        <v>2685041</v>
      </c>
      <c r="DE33" s="699"/>
      <c r="DF33" s="699"/>
      <c r="DG33" s="699"/>
      <c r="DH33" s="699"/>
      <c r="DI33" s="699"/>
      <c r="DJ33" s="699"/>
      <c r="DK33" s="700"/>
      <c r="DL33" s="686">
        <v>1770298</v>
      </c>
      <c r="DM33" s="699"/>
      <c r="DN33" s="699"/>
      <c r="DO33" s="699"/>
      <c r="DP33" s="699"/>
      <c r="DQ33" s="699"/>
      <c r="DR33" s="699"/>
      <c r="DS33" s="699"/>
      <c r="DT33" s="699"/>
      <c r="DU33" s="699"/>
      <c r="DV33" s="700"/>
      <c r="DW33" s="683">
        <v>35.9</v>
      </c>
      <c r="DX33" s="701"/>
      <c r="DY33" s="701"/>
      <c r="DZ33" s="701"/>
      <c r="EA33" s="701"/>
      <c r="EB33" s="701"/>
      <c r="EC33" s="722"/>
    </row>
    <row r="34" spans="2:133" ht="11.25" customHeight="1">
      <c r="B34" s="677" t="s">
        <v>318</v>
      </c>
      <c r="C34" s="678"/>
      <c r="D34" s="678"/>
      <c r="E34" s="678"/>
      <c r="F34" s="678"/>
      <c r="G34" s="678"/>
      <c r="H34" s="678"/>
      <c r="I34" s="678"/>
      <c r="J34" s="678"/>
      <c r="K34" s="678"/>
      <c r="L34" s="678"/>
      <c r="M34" s="678"/>
      <c r="N34" s="678"/>
      <c r="O34" s="678"/>
      <c r="P34" s="678"/>
      <c r="Q34" s="679"/>
      <c r="R34" s="680">
        <v>58698</v>
      </c>
      <c r="S34" s="681"/>
      <c r="T34" s="681"/>
      <c r="U34" s="681"/>
      <c r="V34" s="681"/>
      <c r="W34" s="681"/>
      <c r="X34" s="681"/>
      <c r="Y34" s="682"/>
      <c r="Z34" s="713">
        <v>0.7</v>
      </c>
      <c r="AA34" s="713"/>
      <c r="AB34" s="713"/>
      <c r="AC34" s="713"/>
      <c r="AD34" s="714">
        <v>6778</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1144264</v>
      </c>
      <c r="CS34" s="681"/>
      <c r="CT34" s="681"/>
      <c r="CU34" s="681"/>
      <c r="CV34" s="681"/>
      <c r="CW34" s="681"/>
      <c r="CX34" s="681"/>
      <c r="CY34" s="682"/>
      <c r="CZ34" s="683">
        <v>13.3</v>
      </c>
      <c r="DA34" s="701"/>
      <c r="DB34" s="701"/>
      <c r="DC34" s="702"/>
      <c r="DD34" s="686">
        <v>864954</v>
      </c>
      <c r="DE34" s="681"/>
      <c r="DF34" s="681"/>
      <c r="DG34" s="681"/>
      <c r="DH34" s="681"/>
      <c r="DI34" s="681"/>
      <c r="DJ34" s="681"/>
      <c r="DK34" s="682"/>
      <c r="DL34" s="686">
        <v>650488</v>
      </c>
      <c r="DM34" s="681"/>
      <c r="DN34" s="681"/>
      <c r="DO34" s="681"/>
      <c r="DP34" s="681"/>
      <c r="DQ34" s="681"/>
      <c r="DR34" s="681"/>
      <c r="DS34" s="681"/>
      <c r="DT34" s="681"/>
      <c r="DU34" s="681"/>
      <c r="DV34" s="682"/>
      <c r="DW34" s="683">
        <v>13.2</v>
      </c>
      <c r="DX34" s="701"/>
      <c r="DY34" s="701"/>
      <c r="DZ34" s="701"/>
      <c r="EA34" s="701"/>
      <c r="EB34" s="701"/>
      <c r="EC34" s="722"/>
    </row>
    <row r="35" spans="2:133" ht="11.25" customHeight="1">
      <c r="B35" s="677" t="s">
        <v>320</v>
      </c>
      <c r="C35" s="678"/>
      <c r="D35" s="678"/>
      <c r="E35" s="678"/>
      <c r="F35" s="678"/>
      <c r="G35" s="678"/>
      <c r="H35" s="678"/>
      <c r="I35" s="678"/>
      <c r="J35" s="678"/>
      <c r="K35" s="678"/>
      <c r="L35" s="678"/>
      <c r="M35" s="678"/>
      <c r="N35" s="678"/>
      <c r="O35" s="678"/>
      <c r="P35" s="678"/>
      <c r="Q35" s="679"/>
      <c r="R35" s="680">
        <v>50326</v>
      </c>
      <c r="S35" s="681"/>
      <c r="T35" s="681"/>
      <c r="U35" s="681"/>
      <c r="V35" s="681"/>
      <c r="W35" s="681"/>
      <c r="X35" s="681"/>
      <c r="Y35" s="682"/>
      <c r="Z35" s="713">
        <v>0.6</v>
      </c>
      <c r="AA35" s="713"/>
      <c r="AB35" s="713"/>
      <c r="AC35" s="713"/>
      <c r="AD35" s="714" t="s">
        <v>230</v>
      </c>
      <c r="AE35" s="714"/>
      <c r="AF35" s="714"/>
      <c r="AG35" s="714"/>
      <c r="AH35" s="714"/>
      <c r="AI35" s="714"/>
      <c r="AJ35" s="714"/>
      <c r="AK35" s="714"/>
      <c r="AL35" s="683" t="s">
        <v>230</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69059</v>
      </c>
      <c r="CS35" s="699"/>
      <c r="CT35" s="699"/>
      <c r="CU35" s="699"/>
      <c r="CV35" s="699"/>
      <c r="CW35" s="699"/>
      <c r="CX35" s="699"/>
      <c r="CY35" s="700"/>
      <c r="CZ35" s="683">
        <v>0.8</v>
      </c>
      <c r="DA35" s="701"/>
      <c r="DB35" s="701"/>
      <c r="DC35" s="702"/>
      <c r="DD35" s="686">
        <v>65664</v>
      </c>
      <c r="DE35" s="699"/>
      <c r="DF35" s="699"/>
      <c r="DG35" s="699"/>
      <c r="DH35" s="699"/>
      <c r="DI35" s="699"/>
      <c r="DJ35" s="699"/>
      <c r="DK35" s="700"/>
      <c r="DL35" s="686">
        <v>65559</v>
      </c>
      <c r="DM35" s="699"/>
      <c r="DN35" s="699"/>
      <c r="DO35" s="699"/>
      <c r="DP35" s="699"/>
      <c r="DQ35" s="699"/>
      <c r="DR35" s="699"/>
      <c r="DS35" s="699"/>
      <c r="DT35" s="699"/>
      <c r="DU35" s="699"/>
      <c r="DV35" s="700"/>
      <c r="DW35" s="683">
        <v>1.3</v>
      </c>
      <c r="DX35" s="701"/>
      <c r="DY35" s="701"/>
      <c r="DZ35" s="701"/>
      <c r="EA35" s="701"/>
      <c r="EB35" s="701"/>
      <c r="EC35" s="722"/>
    </row>
    <row r="36" spans="2:133" ht="11.25" customHeight="1">
      <c r="B36" s="677" t="s">
        <v>324</v>
      </c>
      <c r="C36" s="678"/>
      <c r="D36" s="678"/>
      <c r="E36" s="678"/>
      <c r="F36" s="678"/>
      <c r="G36" s="678"/>
      <c r="H36" s="678"/>
      <c r="I36" s="678"/>
      <c r="J36" s="678"/>
      <c r="K36" s="678"/>
      <c r="L36" s="678"/>
      <c r="M36" s="678"/>
      <c r="N36" s="678"/>
      <c r="O36" s="678"/>
      <c r="P36" s="678"/>
      <c r="Q36" s="679"/>
      <c r="R36" s="680">
        <v>22289</v>
      </c>
      <c r="S36" s="681"/>
      <c r="T36" s="681"/>
      <c r="U36" s="681"/>
      <c r="V36" s="681"/>
      <c r="W36" s="681"/>
      <c r="X36" s="681"/>
      <c r="Y36" s="682"/>
      <c r="Z36" s="713">
        <v>0.2</v>
      </c>
      <c r="AA36" s="713"/>
      <c r="AB36" s="713"/>
      <c r="AC36" s="713"/>
      <c r="AD36" s="714" t="s">
        <v>230</v>
      </c>
      <c r="AE36" s="714"/>
      <c r="AF36" s="714"/>
      <c r="AG36" s="714"/>
      <c r="AH36" s="714"/>
      <c r="AI36" s="714"/>
      <c r="AJ36" s="714"/>
      <c r="AK36" s="714"/>
      <c r="AL36" s="683" t="s">
        <v>230</v>
      </c>
      <c r="AM36" s="684"/>
      <c r="AN36" s="684"/>
      <c r="AO36" s="715"/>
      <c r="AP36" s="235"/>
      <c r="AQ36" s="732" t="s">
        <v>325</v>
      </c>
      <c r="AR36" s="733"/>
      <c r="AS36" s="733"/>
      <c r="AT36" s="733"/>
      <c r="AU36" s="733"/>
      <c r="AV36" s="733"/>
      <c r="AW36" s="733"/>
      <c r="AX36" s="733"/>
      <c r="AY36" s="734"/>
      <c r="AZ36" s="735">
        <v>1045937</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38381</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2743941</v>
      </c>
      <c r="CS36" s="681"/>
      <c r="CT36" s="681"/>
      <c r="CU36" s="681"/>
      <c r="CV36" s="681"/>
      <c r="CW36" s="681"/>
      <c r="CX36" s="681"/>
      <c r="CY36" s="682"/>
      <c r="CZ36" s="683">
        <v>31.9</v>
      </c>
      <c r="DA36" s="701"/>
      <c r="DB36" s="701"/>
      <c r="DC36" s="702"/>
      <c r="DD36" s="686">
        <v>1324025</v>
      </c>
      <c r="DE36" s="681"/>
      <c r="DF36" s="681"/>
      <c r="DG36" s="681"/>
      <c r="DH36" s="681"/>
      <c r="DI36" s="681"/>
      <c r="DJ36" s="681"/>
      <c r="DK36" s="682"/>
      <c r="DL36" s="686">
        <v>675100</v>
      </c>
      <c r="DM36" s="681"/>
      <c r="DN36" s="681"/>
      <c r="DO36" s="681"/>
      <c r="DP36" s="681"/>
      <c r="DQ36" s="681"/>
      <c r="DR36" s="681"/>
      <c r="DS36" s="681"/>
      <c r="DT36" s="681"/>
      <c r="DU36" s="681"/>
      <c r="DV36" s="682"/>
      <c r="DW36" s="683">
        <v>13.7</v>
      </c>
      <c r="DX36" s="701"/>
      <c r="DY36" s="701"/>
      <c r="DZ36" s="701"/>
      <c r="EA36" s="701"/>
      <c r="EB36" s="701"/>
      <c r="EC36" s="722"/>
    </row>
    <row r="37" spans="2:133" ht="11.25" customHeight="1">
      <c r="B37" s="677" t="s">
        <v>328</v>
      </c>
      <c r="C37" s="678"/>
      <c r="D37" s="678"/>
      <c r="E37" s="678"/>
      <c r="F37" s="678"/>
      <c r="G37" s="678"/>
      <c r="H37" s="678"/>
      <c r="I37" s="678"/>
      <c r="J37" s="678"/>
      <c r="K37" s="678"/>
      <c r="L37" s="678"/>
      <c r="M37" s="678"/>
      <c r="N37" s="678"/>
      <c r="O37" s="678"/>
      <c r="P37" s="678"/>
      <c r="Q37" s="679"/>
      <c r="R37" s="680">
        <v>287269</v>
      </c>
      <c r="S37" s="681"/>
      <c r="T37" s="681"/>
      <c r="U37" s="681"/>
      <c r="V37" s="681"/>
      <c r="W37" s="681"/>
      <c r="X37" s="681"/>
      <c r="Y37" s="682"/>
      <c r="Z37" s="713">
        <v>3.2</v>
      </c>
      <c r="AA37" s="713"/>
      <c r="AB37" s="713"/>
      <c r="AC37" s="713"/>
      <c r="AD37" s="714" t="s">
        <v>230</v>
      </c>
      <c r="AE37" s="714"/>
      <c r="AF37" s="714"/>
      <c r="AG37" s="714"/>
      <c r="AH37" s="714"/>
      <c r="AI37" s="714"/>
      <c r="AJ37" s="714"/>
      <c r="AK37" s="714"/>
      <c r="AL37" s="683" t="s">
        <v>230</v>
      </c>
      <c r="AM37" s="684"/>
      <c r="AN37" s="684"/>
      <c r="AO37" s="715"/>
      <c r="AQ37" s="723" t="s">
        <v>329</v>
      </c>
      <c r="AR37" s="724"/>
      <c r="AS37" s="724"/>
      <c r="AT37" s="724"/>
      <c r="AU37" s="724"/>
      <c r="AV37" s="724"/>
      <c r="AW37" s="724"/>
      <c r="AX37" s="724"/>
      <c r="AY37" s="725"/>
      <c r="AZ37" s="680">
        <v>342669</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11543</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405875</v>
      </c>
      <c r="CS37" s="699"/>
      <c r="CT37" s="699"/>
      <c r="CU37" s="699"/>
      <c r="CV37" s="699"/>
      <c r="CW37" s="699"/>
      <c r="CX37" s="699"/>
      <c r="CY37" s="700"/>
      <c r="CZ37" s="683">
        <v>4.7</v>
      </c>
      <c r="DA37" s="701"/>
      <c r="DB37" s="701"/>
      <c r="DC37" s="702"/>
      <c r="DD37" s="686">
        <v>394646</v>
      </c>
      <c r="DE37" s="699"/>
      <c r="DF37" s="699"/>
      <c r="DG37" s="699"/>
      <c r="DH37" s="699"/>
      <c r="DI37" s="699"/>
      <c r="DJ37" s="699"/>
      <c r="DK37" s="700"/>
      <c r="DL37" s="686">
        <v>383305</v>
      </c>
      <c r="DM37" s="699"/>
      <c r="DN37" s="699"/>
      <c r="DO37" s="699"/>
      <c r="DP37" s="699"/>
      <c r="DQ37" s="699"/>
      <c r="DR37" s="699"/>
      <c r="DS37" s="699"/>
      <c r="DT37" s="699"/>
      <c r="DU37" s="699"/>
      <c r="DV37" s="700"/>
      <c r="DW37" s="683">
        <v>7.8</v>
      </c>
      <c r="DX37" s="701"/>
      <c r="DY37" s="701"/>
      <c r="DZ37" s="701"/>
      <c r="EA37" s="701"/>
      <c r="EB37" s="701"/>
      <c r="EC37" s="722"/>
    </row>
    <row r="38" spans="2:133" ht="11.25" customHeight="1">
      <c r="B38" s="677" t="s">
        <v>332</v>
      </c>
      <c r="C38" s="678"/>
      <c r="D38" s="678"/>
      <c r="E38" s="678"/>
      <c r="F38" s="678"/>
      <c r="G38" s="678"/>
      <c r="H38" s="678"/>
      <c r="I38" s="678"/>
      <c r="J38" s="678"/>
      <c r="K38" s="678"/>
      <c r="L38" s="678"/>
      <c r="M38" s="678"/>
      <c r="N38" s="678"/>
      <c r="O38" s="678"/>
      <c r="P38" s="678"/>
      <c r="Q38" s="679"/>
      <c r="R38" s="680">
        <v>105581</v>
      </c>
      <c r="S38" s="681"/>
      <c r="T38" s="681"/>
      <c r="U38" s="681"/>
      <c r="V38" s="681"/>
      <c r="W38" s="681"/>
      <c r="X38" s="681"/>
      <c r="Y38" s="682"/>
      <c r="Z38" s="713">
        <v>1.2</v>
      </c>
      <c r="AA38" s="713"/>
      <c r="AB38" s="713"/>
      <c r="AC38" s="713"/>
      <c r="AD38" s="714">
        <v>8440</v>
      </c>
      <c r="AE38" s="714"/>
      <c r="AF38" s="714"/>
      <c r="AG38" s="714"/>
      <c r="AH38" s="714"/>
      <c r="AI38" s="714"/>
      <c r="AJ38" s="714"/>
      <c r="AK38" s="714"/>
      <c r="AL38" s="683">
        <v>0.2</v>
      </c>
      <c r="AM38" s="684"/>
      <c r="AN38" s="684"/>
      <c r="AO38" s="715"/>
      <c r="AQ38" s="723" t="s">
        <v>333</v>
      </c>
      <c r="AR38" s="724"/>
      <c r="AS38" s="724"/>
      <c r="AT38" s="724"/>
      <c r="AU38" s="724"/>
      <c r="AV38" s="724"/>
      <c r="AW38" s="724"/>
      <c r="AX38" s="724"/>
      <c r="AY38" s="725"/>
      <c r="AZ38" s="680">
        <v>202111</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1593</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509358</v>
      </c>
      <c r="CS38" s="681"/>
      <c r="CT38" s="681"/>
      <c r="CU38" s="681"/>
      <c r="CV38" s="681"/>
      <c r="CW38" s="681"/>
      <c r="CX38" s="681"/>
      <c r="CY38" s="682"/>
      <c r="CZ38" s="683">
        <v>5.9</v>
      </c>
      <c r="DA38" s="701"/>
      <c r="DB38" s="701"/>
      <c r="DC38" s="702"/>
      <c r="DD38" s="686">
        <v>404504</v>
      </c>
      <c r="DE38" s="681"/>
      <c r="DF38" s="681"/>
      <c r="DG38" s="681"/>
      <c r="DH38" s="681"/>
      <c r="DI38" s="681"/>
      <c r="DJ38" s="681"/>
      <c r="DK38" s="682"/>
      <c r="DL38" s="686">
        <v>379151</v>
      </c>
      <c r="DM38" s="681"/>
      <c r="DN38" s="681"/>
      <c r="DO38" s="681"/>
      <c r="DP38" s="681"/>
      <c r="DQ38" s="681"/>
      <c r="DR38" s="681"/>
      <c r="DS38" s="681"/>
      <c r="DT38" s="681"/>
      <c r="DU38" s="681"/>
      <c r="DV38" s="682"/>
      <c r="DW38" s="683">
        <v>7.7</v>
      </c>
      <c r="DX38" s="701"/>
      <c r="DY38" s="701"/>
      <c r="DZ38" s="701"/>
      <c r="EA38" s="701"/>
      <c r="EB38" s="701"/>
      <c r="EC38" s="722"/>
    </row>
    <row r="39" spans="2:133" ht="11.25" customHeight="1">
      <c r="B39" s="677" t="s">
        <v>336</v>
      </c>
      <c r="C39" s="678"/>
      <c r="D39" s="678"/>
      <c r="E39" s="678"/>
      <c r="F39" s="678"/>
      <c r="G39" s="678"/>
      <c r="H39" s="678"/>
      <c r="I39" s="678"/>
      <c r="J39" s="678"/>
      <c r="K39" s="678"/>
      <c r="L39" s="678"/>
      <c r="M39" s="678"/>
      <c r="N39" s="678"/>
      <c r="O39" s="678"/>
      <c r="P39" s="678"/>
      <c r="Q39" s="679"/>
      <c r="R39" s="680">
        <v>669785</v>
      </c>
      <c r="S39" s="681"/>
      <c r="T39" s="681"/>
      <c r="U39" s="681"/>
      <c r="V39" s="681"/>
      <c r="W39" s="681"/>
      <c r="X39" s="681"/>
      <c r="Y39" s="682"/>
      <c r="Z39" s="713">
        <v>7.4</v>
      </c>
      <c r="AA39" s="713"/>
      <c r="AB39" s="713"/>
      <c r="AC39" s="713"/>
      <c r="AD39" s="714" t="s">
        <v>230</v>
      </c>
      <c r="AE39" s="714"/>
      <c r="AF39" s="714"/>
      <c r="AG39" s="714"/>
      <c r="AH39" s="714"/>
      <c r="AI39" s="714"/>
      <c r="AJ39" s="714"/>
      <c r="AK39" s="714"/>
      <c r="AL39" s="683" t="s">
        <v>230</v>
      </c>
      <c r="AM39" s="684"/>
      <c r="AN39" s="684"/>
      <c r="AO39" s="715"/>
      <c r="AQ39" s="723" t="s">
        <v>337</v>
      </c>
      <c r="AR39" s="724"/>
      <c r="AS39" s="724"/>
      <c r="AT39" s="724"/>
      <c r="AU39" s="724"/>
      <c r="AV39" s="724"/>
      <c r="AW39" s="724"/>
      <c r="AX39" s="724"/>
      <c r="AY39" s="725"/>
      <c r="AZ39" s="680">
        <v>13976</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2601</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35667</v>
      </c>
      <c r="CS39" s="699"/>
      <c r="CT39" s="699"/>
      <c r="CU39" s="699"/>
      <c r="CV39" s="699"/>
      <c r="CW39" s="699"/>
      <c r="CX39" s="699"/>
      <c r="CY39" s="700"/>
      <c r="CZ39" s="683">
        <v>0.4</v>
      </c>
      <c r="DA39" s="701"/>
      <c r="DB39" s="701"/>
      <c r="DC39" s="702"/>
      <c r="DD39" s="686">
        <v>25894</v>
      </c>
      <c r="DE39" s="699"/>
      <c r="DF39" s="699"/>
      <c r="DG39" s="699"/>
      <c r="DH39" s="699"/>
      <c r="DI39" s="699"/>
      <c r="DJ39" s="699"/>
      <c r="DK39" s="700"/>
      <c r="DL39" s="686" t="s">
        <v>230</v>
      </c>
      <c r="DM39" s="699"/>
      <c r="DN39" s="699"/>
      <c r="DO39" s="699"/>
      <c r="DP39" s="699"/>
      <c r="DQ39" s="699"/>
      <c r="DR39" s="699"/>
      <c r="DS39" s="699"/>
      <c r="DT39" s="699"/>
      <c r="DU39" s="699"/>
      <c r="DV39" s="700"/>
      <c r="DW39" s="683" t="s">
        <v>230</v>
      </c>
      <c r="DX39" s="701"/>
      <c r="DY39" s="701"/>
      <c r="DZ39" s="701"/>
      <c r="EA39" s="701"/>
      <c r="EB39" s="701"/>
      <c r="EC39" s="722"/>
    </row>
    <row r="40" spans="2:133" ht="11.25" customHeight="1">
      <c r="B40" s="677" t="s">
        <v>340</v>
      </c>
      <c r="C40" s="678"/>
      <c r="D40" s="678"/>
      <c r="E40" s="678"/>
      <c r="F40" s="678"/>
      <c r="G40" s="678"/>
      <c r="H40" s="678"/>
      <c r="I40" s="678"/>
      <c r="J40" s="678"/>
      <c r="K40" s="678"/>
      <c r="L40" s="678"/>
      <c r="M40" s="678"/>
      <c r="N40" s="678"/>
      <c r="O40" s="678"/>
      <c r="P40" s="678"/>
      <c r="Q40" s="679"/>
      <c r="R40" s="680">
        <v>9081</v>
      </c>
      <c r="S40" s="681"/>
      <c r="T40" s="681"/>
      <c r="U40" s="681"/>
      <c r="V40" s="681"/>
      <c r="W40" s="681"/>
      <c r="X40" s="681"/>
      <c r="Y40" s="682"/>
      <c r="Z40" s="713">
        <v>0.1</v>
      </c>
      <c r="AA40" s="713"/>
      <c r="AB40" s="713"/>
      <c r="AC40" s="713"/>
      <c r="AD40" s="714" t="s">
        <v>230</v>
      </c>
      <c r="AE40" s="714"/>
      <c r="AF40" s="714"/>
      <c r="AG40" s="714"/>
      <c r="AH40" s="714"/>
      <c r="AI40" s="714"/>
      <c r="AJ40" s="714"/>
      <c r="AK40" s="714"/>
      <c r="AL40" s="683" t="s">
        <v>230</v>
      </c>
      <c r="AM40" s="684"/>
      <c r="AN40" s="684"/>
      <c r="AO40" s="715"/>
      <c r="AQ40" s="723" t="s">
        <v>341</v>
      </c>
      <c r="AR40" s="724"/>
      <c r="AS40" s="724"/>
      <c r="AT40" s="724"/>
      <c r="AU40" s="724"/>
      <c r="AV40" s="724"/>
      <c r="AW40" s="724"/>
      <c r="AX40" s="724"/>
      <c r="AY40" s="725"/>
      <c r="AZ40" s="680">
        <v>9176</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79</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1416</v>
      </c>
      <c r="CS40" s="681"/>
      <c r="CT40" s="681"/>
      <c r="CU40" s="681"/>
      <c r="CV40" s="681"/>
      <c r="CW40" s="681"/>
      <c r="CX40" s="681"/>
      <c r="CY40" s="682"/>
      <c r="CZ40" s="683">
        <v>0</v>
      </c>
      <c r="DA40" s="701"/>
      <c r="DB40" s="701"/>
      <c r="DC40" s="702"/>
      <c r="DD40" s="686" t="s">
        <v>230</v>
      </c>
      <c r="DE40" s="681"/>
      <c r="DF40" s="681"/>
      <c r="DG40" s="681"/>
      <c r="DH40" s="681"/>
      <c r="DI40" s="681"/>
      <c r="DJ40" s="681"/>
      <c r="DK40" s="682"/>
      <c r="DL40" s="686" t="s">
        <v>230</v>
      </c>
      <c r="DM40" s="681"/>
      <c r="DN40" s="681"/>
      <c r="DO40" s="681"/>
      <c r="DP40" s="681"/>
      <c r="DQ40" s="681"/>
      <c r="DR40" s="681"/>
      <c r="DS40" s="681"/>
      <c r="DT40" s="681"/>
      <c r="DU40" s="681"/>
      <c r="DV40" s="682"/>
      <c r="DW40" s="683" t="s">
        <v>230</v>
      </c>
      <c r="DX40" s="701"/>
      <c r="DY40" s="701"/>
      <c r="DZ40" s="701"/>
      <c r="EA40" s="701"/>
      <c r="EB40" s="701"/>
      <c r="EC40" s="722"/>
    </row>
    <row r="41" spans="2:133" ht="11.25" customHeight="1">
      <c r="B41" s="677" t="s">
        <v>345</v>
      </c>
      <c r="C41" s="678"/>
      <c r="D41" s="678"/>
      <c r="E41" s="678"/>
      <c r="F41" s="678"/>
      <c r="G41" s="678"/>
      <c r="H41" s="678"/>
      <c r="I41" s="678"/>
      <c r="J41" s="678"/>
      <c r="K41" s="678"/>
      <c r="L41" s="678"/>
      <c r="M41" s="678"/>
      <c r="N41" s="678"/>
      <c r="O41" s="678"/>
      <c r="P41" s="678"/>
      <c r="Q41" s="679"/>
      <c r="R41" s="680" t="s">
        <v>230</v>
      </c>
      <c r="S41" s="681"/>
      <c r="T41" s="681"/>
      <c r="U41" s="681"/>
      <c r="V41" s="681"/>
      <c r="W41" s="681"/>
      <c r="X41" s="681"/>
      <c r="Y41" s="682"/>
      <c r="Z41" s="713" t="s">
        <v>230</v>
      </c>
      <c r="AA41" s="713"/>
      <c r="AB41" s="713"/>
      <c r="AC41" s="713"/>
      <c r="AD41" s="714" t="s">
        <v>230</v>
      </c>
      <c r="AE41" s="714"/>
      <c r="AF41" s="714"/>
      <c r="AG41" s="714"/>
      <c r="AH41" s="714"/>
      <c r="AI41" s="714"/>
      <c r="AJ41" s="714"/>
      <c r="AK41" s="714"/>
      <c r="AL41" s="683" t="s">
        <v>230</v>
      </c>
      <c r="AM41" s="684"/>
      <c r="AN41" s="684"/>
      <c r="AO41" s="715"/>
      <c r="AQ41" s="723" t="s">
        <v>346</v>
      </c>
      <c r="AR41" s="724"/>
      <c r="AS41" s="724"/>
      <c r="AT41" s="724"/>
      <c r="AU41" s="724"/>
      <c r="AV41" s="724"/>
      <c r="AW41" s="724"/>
      <c r="AX41" s="724"/>
      <c r="AY41" s="725"/>
      <c r="AZ41" s="680">
        <v>110729</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t="s">
        <v>230</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230</v>
      </c>
      <c r="CS41" s="699"/>
      <c r="CT41" s="699"/>
      <c r="CU41" s="699"/>
      <c r="CV41" s="699"/>
      <c r="CW41" s="699"/>
      <c r="CX41" s="699"/>
      <c r="CY41" s="700"/>
      <c r="CZ41" s="683" t="s">
        <v>230</v>
      </c>
      <c r="DA41" s="701"/>
      <c r="DB41" s="701"/>
      <c r="DC41" s="702"/>
      <c r="DD41" s="686" t="s">
        <v>230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349</v>
      </c>
      <c r="C42" s="678"/>
      <c r="D42" s="678"/>
      <c r="E42" s="678"/>
      <c r="F42" s="678"/>
      <c r="G42" s="678"/>
      <c r="H42" s="678"/>
      <c r="I42" s="678"/>
      <c r="J42" s="678"/>
      <c r="K42" s="678"/>
      <c r="L42" s="678"/>
      <c r="M42" s="678"/>
      <c r="N42" s="678"/>
      <c r="O42" s="678"/>
      <c r="P42" s="678"/>
      <c r="Q42" s="679"/>
      <c r="R42" s="680" t="s">
        <v>350</v>
      </c>
      <c r="S42" s="681"/>
      <c r="T42" s="681"/>
      <c r="U42" s="681"/>
      <c r="V42" s="681"/>
      <c r="W42" s="681"/>
      <c r="X42" s="681"/>
      <c r="Y42" s="682"/>
      <c r="Z42" s="713" t="s">
        <v>230</v>
      </c>
      <c r="AA42" s="713"/>
      <c r="AB42" s="713"/>
      <c r="AC42" s="713"/>
      <c r="AD42" s="714" t="s">
        <v>230</v>
      </c>
      <c r="AE42" s="714"/>
      <c r="AF42" s="714"/>
      <c r="AG42" s="714"/>
      <c r="AH42" s="714"/>
      <c r="AI42" s="714"/>
      <c r="AJ42" s="714"/>
      <c r="AK42" s="714"/>
      <c r="AL42" s="683" t="s">
        <v>350</v>
      </c>
      <c r="AM42" s="684"/>
      <c r="AN42" s="684"/>
      <c r="AO42" s="715"/>
      <c r="AQ42" s="716" t="s">
        <v>351</v>
      </c>
      <c r="AR42" s="717"/>
      <c r="AS42" s="717"/>
      <c r="AT42" s="717"/>
      <c r="AU42" s="717"/>
      <c r="AV42" s="717"/>
      <c r="AW42" s="717"/>
      <c r="AX42" s="717"/>
      <c r="AY42" s="718"/>
      <c r="AZ42" s="664">
        <v>367276</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357</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883098</v>
      </c>
      <c r="CS42" s="681"/>
      <c r="CT42" s="681"/>
      <c r="CU42" s="681"/>
      <c r="CV42" s="681"/>
      <c r="CW42" s="681"/>
      <c r="CX42" s="681"/>
      <c r="CY42" s="682"/>
      <c r="CZ42" s="683">
        <v>10.3</v>
      </c>
      <c r="DA42" s="684"/>
      <c r="DB42" s="684"/>
      <c r="DC42" s="685"/>
      <c r="DD42" s="686">
        <v>194415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354</v>
      </c>
      <c r="C43" s="662"/>
      <c r="D43" s="662"/>
      <c r="E43" s="662"/>
      <c r="F43" s="662"/>
      <c r="G43" s="662"/>
      <c r="H43" s="662"/>
      <c r="I43" s="662"/>
      <c r="J43" s="662"/>
      <c r="K43" s="662"/>
      <c r="L43" s="662"/>
      <c r="M43" s="662"/>
      <c r="N43" s="662"/>
      <c r="O43" s="662"/>
      <c r="P43" s="662"/>
      <c r="Q43" s="663"/>
      <c r="R43" s="664">
        <v>9018161</v>
      </c>
      <c r="S43" s="703"/>
      <c r="T43" s="703"/>
      <c r="U43" s="703"/>
      <c r="V43" s="703"/>
      <c r="W43" s="703"/>
      <c r="X43" s="703"/>
      <c r="Y43" s="704"/>
      <c r="Z43" s="705">
        <v>100</v>
      </c>
      <c r="AA43" s="705"/>
      <c r="AB43" s="705"/>
      <c r="AC43" s="705"/>
      <c r="AD43" s="706">
        <v>4917854</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18735</v>
      </c>
      <c r="CS43" s="699"/>
      <c r="CT43" s="699"/>
      <c r="CU43" s="699"/>
      <c r="CV43" s="699"/>
      <c r="CW43" s="699"/>
      <c r="CX43" s="699"/>
      <c r="CY43" s="700"/>
      <c r="CZ43" s="683">
        <v>0.2</v>
      </c>
      <c r="DA43" s="701"/>
      <c r="DB43" s="701"/>
      <c r="DC43" s="702"/>
      <c r="DD43" s="686">
        <v>18735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356</v>
      </c>
      <c r="CG44" s="678"/>
      <c r="CH44" s="678"/>
      <c r="CI44" s="678"/>
      <c r="CJ44" s="678"/>
      <c r="CK44" s="678"/>
      <c r="CL44" s="678"/>
      <c r="CM44" s="678"/>
      <c r="CN44" s="678"/>
      <c r="CO44" s="678"/>
      <c r="CP44" s="678"/>
      <c r="CQ44" s="679"/>
      <c r="CR44" s="680">
        <v>859116</v>
      </c>
      <c r="CS44" s="681"/>
      <c r="CT44" s="681"/>
      <c r="CU44" s="681"/>
      <c r="CV44" s="681"/>
      <c r="CW44" s="681"/>
      <c r="CX44" s="681"/>
      <c r="CY44" s="682"/>
      <c r="CZ44" s="683">
        <v>10</v>
      </c>
      <c r="DA44" s="684"/>
      <c r="DB44" s="684"/>
      <c r="DC44" s="685"/>
      <c r="DD44" s="686">
        <v>188873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286464</v>
      </c>
      <c r="CS45" s="699"/>
      <c r="CT45" s="699"/>
      <c r="CU45" s="699"/>
      <c r="CV45" s="699"/>
      <c r="CW45" s="699"/>
      <c r="CX45" s="699"/>
      <c r="CY45" s="700"/>
      <c r="CZ45" s="683">
        <v>3.3</v>
      </c>
      <c r="DA45" s="701"/>
      <c r="DB45" s="701"/>
      <c r="DC45" s="702"/>
      <c r="DD45" s="686">
        <v>46699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560910</v>
      </c>
      <c r="CS46" s="681"/>
      <c r="CT46" s="681"/>
      <c r="CU46" s="681"/>
      <c r="CV46" s="681"/>
      <c r="CW46" s="681"/>
      <c r="CX46" s="681"/>
      <c r="CY46" s="682"/>
      <c r="CZ46" s="683">
        <v>6.5</v>
      </c>
      <c r="DA46" s="684"/>
      <c r="DB46" s="684"/>
      <c r="DC46" s="685"/>
      <c r="DD46" s="686">
        <v>141201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23982</v>
      </c>
      <c r="CS47" s="699"/>
      <c r="CT47" s="699"/>
      <c r="CU47" s="699"/>
      <c r="CV47" s="699"/>
      <c r="CW47" s="699"/>
      <c r="CX47" s="699"/>
      <c r="CY47" s="700"/>
      <c r="CZ47" s="683">
        <v>0.3</v>
      </c>
      <c r="DA47" s="701"/>
      <c r="DB47" s="701"/>
      <c r="DC47" s="702"/>
      <c r="DD47" s="686">
        <v>5542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230</v>
      </c>
      <c r="CS48" s="681"/>
      <c r="CT48" s="681"/>
      <c r="CU48" s="681"/>
      <c r="CV48" s="681"/>
      <c r="CW48" s="681"/>
      <c r="CX48" s="681"/>
      <c r="CY48" s="682"/>
      <c r="CZ48" s="683" t="s">
        <v>350</v>
      </c>
      <c r="DA48" s="684"/>
      <c r="DB48" s="684"/>
      <c r="DC48" s="685"/>
      <c r="DD48" s="686" t="s">
        <v>230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8594046</v>
      </c>
      <c r="CS49" s="665"/>
      <c r="CT49" s="665"/>
      <c r="CU49" s="665"/>
      <c r="CV49" s="665"/>
      <c r="CW49" s="665"/>
      <c r="CX49" s="665"/>
      <c r="CY49" s="666"/>
      <c r="CZ49" s="667">
        <v>100</v>
      </c>
      <c r="DA49" s="668"/>
      <c r="DB49" s="668"/>
      <c r="DC49" s="669"/>
      <c r="DD49" s="670">
        <v>5468001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LKrD3lRCkHBGDE2yLsaFhap1OvGcyOrouo3xrL7f/m5fsSldSD6fKgoAT+K7tK4eQTd5D2+y5m1Xjdpzz0SYHw==" saltValue="a7rLdsizS7QeekWhYwqA8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387</v>
      </c>
      <c r="C7" s="1146"/>
      <c r="D7" s="1146"/>
      <c r="E7" s="1146"/>
      <c r="F7" s="1146"/>
      <c r="G7" s="1146"/>
      <c r="H7" s="1146"/>
      <c r="I7" s="1146"/>
      <c r="J7" s="1146"/>
      <c r="K7" s="1146"/>
      <c r="L7" s="1146"/>
      <c r="M7" s="1146"/>
      <c r="N7" s="1146"/>
      <c r="O7" s="1146"/>
      <c r="P7" s="1147"/>
      <c r="Q7" s="1199">
        <v>9016</v>
      </c>
      <c r="R7" s="1200"/>
      <c r="S7" s="1200"/>
      <c r="T7" s="1200"/>
      <c r="U7" s="1200"/>
      <c r="V7" s="1200">
        <v>8576</v>
      </c>
      <c r="W7" s="1200"/>
      <c r="X7" s="1200"/>
      <c r="Y7" s="1200"/>
      <c r="Z7" s="1200"/>
      <c r="AA7" s="1200">
        <v>444</v>
      </c>
      <c r="AB7" s="1200"/>
      <c r="AC7" s="1200"/>
      <c r="AD7" s="1200"/>
      <c r="AE7" s="1201"/>
      <c r="AF7" s="1202">
        <v>412</v>
      </c>
      <c r="AG7" s="1203"/>
      <c r="AH7" s="1203"/>
      <c r="AI7" s="1203"/>
      <c r="AJ7" s="1204"/>
      <c r="AK7" s="1186">
        <v>24</v>
      </c>
      <c r="AL7" s="1187"/>
      <c r="AM7" s="1187"/>
      <c r="AN7" s="1187"/>
      <c r="AO7" s="1187"/>
      <c r="AP7" s="1187">
        <v>5816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596</v>
      </c>
      <c r="BT7" s="1191"/>
      <c r="BU7" s="1191"/>
      <c r="BV7" s="1191"/>
      <c r="BW7" s="1191"/>
      <c r="BX7" s="1191"/>
      <c r="BY7" s="1191"/>
      <c r="BZ7" s="1191"/>
      <c r="CA7" s="1191"/>
      <c r="CB7" s="1191"/>
      <c r="CC7" s="1191"/>
      <c r="CD7" s="1191"/>
      <c r="CE7" s="1191"/>
      <c r="CF7" s="1191"/>
      <c r="CG7" s="1192"/>
      <c r="CH7" s="1183" t="s">
        <v>585</v>
      </c>
      <c r="CI7" s="1184"/>
      <c r="CJ7" s="1184"/>
      <c r="CK7" s="1184"/>
      <c r="CL7" s="1185"/>
      <c r="CM7" s="1183">
        <v>13</v>
      </c>
      <c r="CN7" s="1184"/>
      <c r="CO7" s="1184"/>
      <c r="CP7" s="1184"/>
      <c r="CQ7" s="1185"/>
      <c r="CR7" s="1183">
        <v>15</v>
      </c>
      <c r="CS7" s="1184"/>
      <c r="CT7" s="1184"/>
      <c r="CU7" s="1184"/>
      <c r="CV7" s="1185"/>
      <c r="CW7" s="1183">
        <v>1</v>
      </c>
      <c r="CX7" s="1184"/>
      <c r="CY7" s="1184"/>
      <c r="CZ7" s="1184"/>
      <c r="DA7" s="1185"/>
      <c r="DB7" s="1183" t="s">
        <v>585</v>
      </c>
      <c r="DC7" s="1184"/>
      <c r="DD7" s="1184"/>
      <c r="DE7" s="1184"/>
      <c r="DF7" s="1185"/>
      <c r="DG7" s="1183" t="s">
        <v>585</v>
      </c>
      <c r="DH7" s="1184"/>
      <c r="DI7" s="1184"/>
      <c r="DJ7" s="1184"/>
      <c r="DK7" s="1185"/>
      <c r="DL7" s="1183" t="s">
        <v>585</v>
      </c>
      <c r="DM7" s="1184"/>
      <c r="DN7" s="1184"/>
      <c r="DO7" s="1184"/>
      <c r="DP7" s="1185"/>
      <c r="DQ7" s="1183" t="s">
        <v>585</v>
      </c>
      <c r="DR7" s="1184"/>
      <c r="DS7" s="1184"/>
      <c r="DT7" s="1184"/>
      <c r="DU7" s="1185"/>
      <c r="DV7" s="1210"/>
      <c r="DW7" s="1211"/>
      <c r="DX7" s="1211"/>
      <c r="DY7" s="1211"/>
      <c r="DZ7" s="1212"/>
      <c r="EA7" s="256"/>
    </row>
    <row r="8" spans="1:131" s="257" customFormat="1" ht="26.25" customHeight="1">
      <c r="A8" s="263">
        <v>2</v>
      </c>
      <c r="B8" s="1132" t="s">
        <v>388</v>
      </c>
      <c r="C8" s="1133"/>
      <c r="D8" s="1133"/>
      <c r="E8" s="1133"/>
      <c r="F8" s="1133"/>
      <c r="G8" s="1133"/>
      <c r="H8" s="1133"/>
      <c r="I8" s="1133"/>
      <c r="J8" s="1133"/>
      <c r="K8" s="1133"/>
      <c r="L8" s="1133"/>
      <c r="M8" s="1133"/>
      <c r="N8" s="1133"/>
      <c r="O8" s="1133"/>
      <c r="P8" s="1134"/>
      <c r="Q8" s="1138">
        <v>9</v>
      </c>
      <c r="R8" s="1139"/>
      <c r="S8" s="1139"/>
      <c r="T8" s="1139"/>
      <c r="U8" s="1139"/>
      <c r="V8" s="1139">
        <v>1</v>
      </c>
      <c r="W8" s="1139"/>
      <c r="X8" s="1139"/>
      <c r="Y8" s="1139"/>
      <c r="Z8" s="1139"/>
      <c r="AA8" s="1139">
        <v>8</v>
      </c>
      <c r="AB8" s="1139"/>
      <c r="AC8" s="1139"/>
      <c r="AD8" s="1139"/>
      <c r="AE8" s="1140"/>
      <c r="AF8" s="1114">
        <v>8</v>
      </c>
      <c r="AG8" s="1115"/>
      <c r="AH8" s="1115"/>
      <c r="AI8" s="1115"/>
      <c r="AJ8" s="1116"/>
      <c r="AK8" s="1181" t="s">
        <v>586</v>
      </c>
      <c r="AL8" s="1182"/>
      <c r="AM8" s="1182"/>
      <c r="AN8" s="1182"/>
      <c r="AO8" s="1182"/>
      <c r="AP8" s="1182">
        <v>8</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597</v>
      </c>
      <c r="BT8" s="1110"/>
      <c r="BU8" s="1110"/>
      <c r="BV8" s="1110"/>
      <c r="BW8" s="1110"/>
      <c r="BX8" s="1110"/>
      <c r="BY8" s="1110"/>
      <c r="BZ8" s="1110"/>
      <c r="CA8" s="1110"/>
      <c r="CB8" s="1110"/>
      <c r="CC8" s="1110"/>
      <c r="CD8" s="1110"/>
      <c r="CE8" s="1110"/>
      <c r="CF8" s="1110"/>
      <c r="CG8" s="1111"/>
      <c r="CH8" s="1084">
        <v>3</v>
      </c>
      <c r="CI8" s="1085"/>
      <c r="CJ8" s="1085"/>
      <c r="CK8" s="1085"/>
      <c r="CL8" s="1086"/>
      <c r="CM8" s="1084">
        <v>12</v>
      </c>
      <c r="CN8" s="1085"/>
      <c r="CO8" s="1085"/>
      <c r="CP8" s="1085"/>
      <c r="CQ8" s="1086"/>
      <c r="CR8" s="1084">
        <v>6</v>
      </c>
      <c r="CS8" s="1085"/>
      <c r="CT8" s="1085"/>
      <c r="CU8" s="1085"/>
      <c r="CV8" s="1086"/>
      <c r="CW8" s="1084" t="s">
        <v>585</v>
      </c>
      <c r="CX8" s="1085"/>
      <c r="CY8" s="1085"/>
      <c r="CZ8" s="1085"/>
      <c r="DA8" s="1086"/>
      <c r="DB8" s="1084" t="s">
        <v>585</v>
      </c>
      <c r="DC8" s="1085"/>
      <c r="DD8" s="1085"/>
      <c r="DE8" s="1085"/>
      <c r="DF8" s="1086"/>
      <c r="DG8" s="1084" t="s">
        <v>598</v>
      </c>
      <c r="DH8" s="1085"/>
      <c r="DI8" s="1085"/>
      <c r="DJ8" s="1085"/>
      <c r="DK8" s="1086"/>
      <c r="DL8" s="1084" t="s">
        <v>585</v>
      </c>
      <c r="DM8" s="1085"/>
      <c r="DN8" s="1085"/>
      <c r="DO8" s="1085"/>
      <c r="DP8" s="1086"/>
      <c r="DQ8" s="1084" t="s">
        <v>585</v>
      </c>
      <c r="DR8" s="1085"/>
      <c r="DS8" s="1085"/>
      <c r="DT8" s="1085"/>
      <c r="DU8" s="1086"/>
      <c r="DV8" s="1087"/>
      <c r="DW8" s="1088"/>
      <c r="DX8" s="1088"/>
      <c r="DY8" s="1088"/>
      <c r="DZ8" s="1089"/>
      <c r="EA8" s="256"/>
    </row>
    <row r="9" spans="1:131" s="257" customFormat="1" ht="26.25" customHeight="1">
      <c r="A9" s="263">
        <v>3</v>
      </c>
      <c r="B9" s="1132" t="s">
        <v>389</v>
      </c>
      <c r="C9" s="1133"/>
      <c r="D9" s="1133"/>
      <c r="E9" s="1133"/>
      <c r="F9" s="1133"/>
      <c r="G9" s="1133"/>
      <c r="H9" s="1133"/>
      <c r="I9" s="1133"/>
      <c r="J9" s="1133"/>
      <c r="K9" s="1133"/>
      <c r="L9" s="1133"/>
      <c r="M9" s="1133"/>
      <c r="N9" s="1133"/>
      <c r="O9" s="1133"/>
      <c r="P9" s="1134"/>
      <c r="Q9" s="1138">
        <v>0</v>
      </c>
      <c r="R9" s="1139"/>
      <c r="S9" s="1139"/>
      <c r="T9" s="1139"/>
      <c r="U9" s="1139"/>
      <c r="V9" s="1139">
        <v>24</v>
      </c>
      <c r="W9" s="1139"/>
      <c r="X9" s="1139"/>
      <c r="Y9" s="1139"/>
      <c r="Z9" s="1139"/>
      <c r="AA9" s="1139">
        <v>-23</v>
      </c>
      <c r="AB9" s="1139"/>
      <c r="AC9" s="1139"/>
      <c r="AD9" s="1139"/>
      <c r="AE9" s="1140"/>
      <c r="AF9" s="1114">
        <v>-23</v>
      </c>
      <c r="AG9" s="1115"/>
      <c r="AH9" s="1115"/>
      <c r="AI9" s="1115"/>
      <c r="AJ9" s="1116"/>
      <c r="AK9" s="1181" t="s">
        <v>585</v>
      </c>
      <c r="AL9" s="1182"/>
      <c r="AM9" s="1182"/>
      <c r="AN9" s="1182"/>
      <c r="AO9" s="1182"/>
      <c r="AP9" s="1182">
        <v>23</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t="s">
        <v>390</v>
      </c>
      <c r="C10" s="1133"/>
      <c r="D10" s="1133"/>
      <c r="E10" s="1133"/>
      <c r="F10" s="1133"/>
      <c r="G10" s="1133"/>
      <c r="H10" s="1133"/>
      <c r="I10" s="1133"/>
      <c r="J10" s="1133"/>
      <c r="K10" s="1133"/>
      <c r="L10" s="1133"/>
      <c r="M10" s="1133"/>
      <c r="N10" s="1133"/>
      <c r="O10" s="1133"/>
      <c r="P10" s="1134"/>
      <c r="Q10" s="1138">
        <v>127</v>
      </c>
      <c r="R10" s="1139"/>
      <c r="S10" s="1139"/>
      <c r="T10" s="1139"/>
      <c r="U10" s="1139"/>
      <c r="V10" s="1139">
        <v>127</v>
      </c>
      <c r="W10" s="1139"/>
      <c r="X10" s="1139"/>
      <c r="Y10" s="1139"/>
      <c r="Z10" s="1139"/>
      <c r="AA10" s="1139" t="s">
        <v>585</v>
      </c>
      <c r="AB10" s="1139"/>
      <c r="AC10" s="1139"/>
      <c r="AD10" s="1139"/>
      <c r="AE10" s="1140"/>
      <c r="AF10" s="1114" t="s">
        <v>230</v>
      </c>
      <c r="AG10" s="1115"/>
      <c r="AH10" s="1115"/>
      <c r="AI10" s="1115"/>
      <c r="AJ10" s="1116"/>
      <c r="AK10" s="1181">
        <v>114</v>
      </c>
      <c r="AL10" s="1182"/>
      <c r="AM10" s="1182"/>
      <c r="AN10" s="1182"/>
      <c r="AO10" s="1182"/>
      <c r="AP10" s="1182" t="s">
        <v>586</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t="s">
        <v>391</v>
      </c>
      <c r="C11" s="1133"/>
      <c r="D11" s="1133"/>
      <c r="E11" s="1133"/>
      <c r="F11" s="1133"/>
      <c r="G11" s="1133"/>
      <c r="H11" s="1133"/>
      <c r="I11" s="1133"/>
      <c r="J11" s="1133"/>
      <c r="K11" s="1133"/>
      <c r="L11" s="1133"/>
      <c r="M11" s="1133"/>
      <c r="N11" s="1133"/>
      <c r="O11" s="1133"/>
      <c r="P11" s="1134"/>
      <c r="Q11" s="1138">
        <v>8</v>
      </c>
      <c r="R11" s="1139"/>
      <c r="S11" s="1139"/>
      <c r="T11" s="1139"/>
      <c r="U11" s="1139"/>
      <c r="V11" s="1139">
        <v>8</v>
      </c>
      <c r="W11" s="1139"/>
      <c r="X11" s="1139"/>
      <c r="Y11" s="1139"/>
      <c r="Z11" s="1139"/>
      <c r="AA11" s="1139" t="s">
        <v>585</v>
      </c>
      <c r="AB11" s="1139"/>
      <c r="AC11" s="1139"/>
      <c r="AD11" s="1139"/>
      <c r="AE11" s="1140"/>
      <c r="AF11" s="1114" t="s">
        <v>230</v>
      </c>
      <c r="AG11" s="1115"/>
      <c r="AH11" s="1115"/>
      <c r="AI11" s="1115"/>
      <c r="AJ11" s="1116"/>
      <c r="AK11" s="1181" t="s">
        <v>585</v>
      </c>
      <c r="AL11" s="1182"/>
      <c r="AM11" s="1182"/>
      <c r="AN11" s="1182"/>
      <c r="AO11" s="1182"/>
      <c r="AP11" s="1182" t="s">
        <v>585</v>
      </c>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393</v>
      </c>
      <c r="B23" s="1039" t="s">
        <v>394</v>
      </c>
      <c r="C23" s="1040"/>
      <c r="D23" s="1040"/>
      <c r="E23" s="1040"/>
      <c r="F23" s="1040"/>
      <c r="G23" s="1040"/>
      <c r="H23" s="1040"/>
      <c r="I23" s="1040"/>
      <c r="J23" s="1040"/>
      <c r="K23" s="1040"/>
      <c r="L23" s="1040"/>
      <c r="M23" s="1040"/>
      <c r="N23" s="1040"/>
      <c r="O23" s="1040"/>
      <c r="P23" s="1041"/>
      <c r="Q23" s="1163">
        <v>9018</v>
      </c>
      <c r="R23" s="1164"/>
      <c r="S23" s="1164"/>
      <c r="T23" s="1164"/>
      <c r="U23" s="1164"/>
      <c r="V23" s="1164">
        <v>8594</v>
      </c>
      <c r="W23" s="1164"/>
      <c r="X23" s="1164"/>
      <c r="Y23" s="1164"/>
      <c r="Z23" s="1164"/>
      <c r="AA23" s="1164">
        <v>424</v>
      </c>
      <c r="AB23" s="1164"/>
      <c r="AC23" s="1164"/>
      <c r="AD23" s="1164"/>
      <c r="AE23" s="1165"/>
      <c r="AF23" s="1166">
        <v>396</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370</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406</v>
      </c>
      <c r="C28" s="1146"/>
      <c r="D28" s="1146"/>
      <c r="E28" s="1146"/>
      <c r="F28" s="1146"/>
      <c r="G28" s="1146"/>
      <c r="H28" s="1146"/>
      <c r="I28" s="1146"/>
      <c r="J28" s="1146"/>
      <c r="K28" s="1146"/>
      <c r="L28" s="1146"/>
      <c r="M28" s="1146"/>
      <c r="N28" s="1146"/>
      <c r="O28" s="1146"/>
      <c r="P28" s="1147"/>
      <c r="Q28" s="1148">
        <v>1324</v>
      </c>
      <c r="R28" s="1149"/>
      <c r="S28" s="1149"/>
      <c r="T28" s="1149"/>
      <c r="U28" s="1149"/>
      <c r="V28" s="1149">
        <v>1286</v>
      </c>
      <c r="W28" s="1149"/>
      <c r="X28" s="1149"/>
      <c r="Y28" s="1149"/>
      <c r="Z28" s="1149"/>
      <c r="AA28" s="1149">
        <v>38</v>
      </c>
      <c r="AB28" s="1149"/>
      <c r="AC28" s="1149"/>
      <c r="AD28" s="1149"/>
      <c r="AE28" s="1150"/>
      <c r="AF28" s="1151">
        <v>38</v>
      </c>
      <c r="AG28" s="1149"/>
      <c r="AH28" s="1149"/>
      <c r="AI28" s="1149"/>
      <c r="AJ28" s="1152"/>
      <c r="AK28" s="1153">
        <v>126</v>
      </c>
      <c r="AL28" s="1141"/>
      <c r="AM28" s="1141"/>
      <c r="AN28" s="1141"/>
      <c r="AO28" s="1141"/>
      <c r="AP28" s="1141" t="s">
        <v>585</v>
      </c>
      <c r="AQ28" s="1141"/>
      <c r="AR28" s="1141"/>
      <c r="AS28" s="1141"/>
      <c r="AT28" s="1141"/>
      <c r="AU28" s="1141" t="s">
        <v>585</v>
      </c>
      <c r="AV28" s="1141"/>
      <c r="AW28" s="1141"/>
      <c r="AX28" s="1141"/>
      <c r="AY28" s="1141"/>
      <c r="AZ28" s="1142" t="s">
        <v>585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407</v>
      </c>
      <c r="C29" s="1133"/>
      <c r="D29" s="1133"/>
      <c r="E29" s="1133"/>
      <c r="F29" s="1133"/>
      <c r="G29" s="1133"/>
      <c r="H29" s="1133"/>
      <c r="I29" s="1133"/>
      <c r="J29" s="1133"/>
      <c r="K29" s="1133"/>
      <c r="L29" s="1133"/>
      <c r="M29" s="1133"/>
      <c r="N29" s="1133"/>
      <c r="O29" s="1133"/>
      <c r="P29" s="1134"/>
      <c r="Q29" s="1138">
        <v>141</v>
      </c>
      <c r="R29" s="1139"/>
      <c r="S29" s="1139"/>
      <c r="T29" s="1139"/>
      <c r="U29" s="1139"/>
      <c r="V29" s="1139">
        <v>141</v>
      </c>
      <c r="W29" s="1139"/>
      <c r="X29" s="1139"/>
      <c r="Y29" s="1139"/>
      <c r="Z29" s="1139"/>
      <c r="AA29" s="1139">
        <v>0</v>
      </c>
      <c r="AB29" s="1139"/>
      <c r="AC29" s="1139"/>
      <c r="AD29" s="1139"/>
      <c r="AE29" s="1140"/>
      <c r="AF29" s="1114">
        <v>0</v>
      </c>
      <c r="AG29" s="1115"/>
      <c r="AH29" s="1115"/>
      <c r="AI29" s="1115"/>
      <c r="AJ29" s="1116"/>
      <c r="AK29" s="1075">
        <v>33</v>
      </c>
      <c r="AL29" s="1066"/>
      <c r="AM29" s="1066"/>
      <c r="AN29" s="1066"/>
      <c r="AO29" s="1066"/>
      <c r="AP29" s="1066" t="s">
        <v>585</v>
      </c>
      <c r="AQ29" s="1066"/>
      <c r="AR29" s="1066"/>
      <c r="AS29" s="1066"/>
      <c r="AT29" s="1066"/>
      <c r="AU29" s="1066" t="s">
        <v>585</v>
      </c>
      <c r="AV29" s="1066"/>
      <c r="AW29" s="1066"/>
      <c r="AX29" s="1066"/>
      <c r="AY29" s="1066"/>
      <c r="AZ29" s="1137" t="s">
        <v>585</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408</v>
      </c>
      <c r="C30" s="1133"/>
      <c r="D30" s="1133"/>
      <c r="E30" s="1133"/>
      <c r="F30" s="1133"/>
      <c r="G30" s="1133"/>
      <c r="H30" s="1133"/>
      <c r="I30" s="1133"/>
      <c r="J30" s="1133"/>
      <c r="K30" s="1133"/>
      <c r="L30" s="1133"/>
      <c r="M30" s="1133"/>
      <c r="N30" s="1133"/>
      <c r="O30" s="1133"/>
      <c r="P30" s="1134"/>
      <c r="Q30" s="1138">
        <v>228</v>
      </c>
      <c r="R30" s="1139"/>
      <c r="S30" s="1139"/>
      <c r="T30" s="1139"/>
      <c r="U30" s="1139"/>
      <c r="V30" s="1139">
        <v>263</v>
      </c>
      <c r="W30" s="1139"/>
      <c r="X30" s="1139"/>
      <c r="Y30" s="1139"/>
      <c r="Z30" s="1139"/>
      <c r="AA30" s="1139">
        <v>-35</v>
      </c>
      <c r="AB30" s="1139"/>
      <c r="AC30" s="1139"/>
      <c r="AD30" s="1139"/>
      <c r="AE30" s="1140"/>
      <c r="AF30" s="1114">
        <v>68</v>
      </c>
      <c r="AG30" s="1115"/>
      <c r="AH30" s="1115"/>
      <c r="AI30" s="1115"/>
      <c r="AJ30" s="1116"/>
      <c r="AK30" s="1075">
        <v>202</v>
      </c>
      <c r="AL30" s="1066"/>
      <c r="AM30" s="1066"/>
      <c r="AN30" s="1066"/>
      <c r="AO30" s="1066"/>
      <c r="AP30" s="1066">
        <v>1542</v>
      </c>
      <c r="AQ30" s="1066"/>
      <c r="AR30" s="1066"/>
      <c r="AS30" s="1066"/>
      <c r="AT30" s="1066"/>
      <c r="AU30" s="1066">
        <v>501</v>
      </c>
      <c r="AV30" s="1066"/>
      <c r="AW30" s="1066"/>
      <c r="AX30" s="1066"/>
      <c r="AY30" s="1066"/>
      <c r="AZ30" s="1137" t="s">
        <v>585</v>
      </c>
      <c r="BA30" s="1137"/>
      <c r="BB30" s="1137"/>
      <c r="BC30" s="1137"/>
      <c r="BD30" s="1137"/>
      <c r="BE30" s="1127" t="s">
        <v>409</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410</v>
      </c>
      <c r="C31" s="1133"/>
      <c r="D31" s="1133"/>
      <c r="E31" s="1133"/>
      <c r="F31" s="1133"/>
      <c r="G31" s="1133"/>
      <c r="H31" s="1133"/>
      <c r="I31" s="1133"/>
      <c r="J31" s="1133"/>
      <c r="K31" s="1133"/>
      <c r="L31" s="1133"/>
      <c r="M31" s="1133"/>
      <c r="N31" s="1133"/>
      <c r="O31" s="1133"/>
      <c r="P31" s="1134"/>
      <c r="Q31" s="1138">
        <v>281</v>
      </c>
      <c r="R31" s="1139"/>
      <c r="S31" s="1139"/>
      <c r="T31" s="1139"/>
      <c r="U31" s="1139"/>
      <c r="V31" s="1139">
        <v>284</v>
      </c>
      <c r="W31" s="1139"/>
      <c r="X31" s="1139"/>
      <c r="Y31" s="1139"/>
      <c r="Z31" s="1139"/>
      <c r="AA31" s="1139">
        <v>-4</v>
      </c>
      <c r="AB31" s="1139"/>
      <c r="AC31" s="1139"/>
      <c r="AD31" s="1139"/>
      <c r="AE31" s="1140"/>
      <c r="AF31" s="1114">
        <v>7</v>
      </c>
      <c r="AG31" s="1115"/>
      <c r="AH31" s="1115"/>
      <c r="AI31" s="1115"/>
      <c r="AJ31" s="1116"/>
      <c r="AK31" s="1075">
        <v>116</v>
      </c>
      <c r="AL31" s="1066"/>
      <c r="AM31" s="1066"/>
      <c r="AN31" s="1066"/>
      <c r="AO31" s="1066"/>
      <c r="AP31" s="1066">
        <v>1431</v>
      </c>
      <c r="AQ31" s="1066"/>
      <c r="AR31" s="1066"/>
      <c r="AS31" s="1066"/>
      <c r="AT31" s="1066"/>
      <c r="AU31" s="1066">
        <v>1257</v>
      </c>
      <c r="AV31" s="1066"/>
      <c r="AW31" s="1066"/>
      <c r="AX31" s="1066"/>
      <c r="AY31" s="1066"/>
      <c r="AZ31" s="1137" t="s">
        <v>585</v>
      </c>
      <c r="BA31" s="1137"/>
      <c r="BB31" s="1137"/>
      <c r="BC31" s="1137"/>
      <c r="BD31" s="1137"/>
      <c r="BE31" s="1127" t="s">
        <v>411</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412</v>
      </c>
      <c r="C32" s="1133"/>
      <c r="D32" s="1133"/>
      <c r="E32" s="1133"/>
      <c r="F32" s="1133"/>
      <c r="G32" s="1133"/>
      <c r="H32" s="1133"/>
      <c r="I32" s="1133"/>
      <c r="J32" s="1133"/>
      <c r="K32" s="1133"/>
      <c r="L32" s="1133"/>
      <c r="M32" s="1133"/>
      <c r="N32" s="1133"/>
      <c r="O32" s="1133"/>
      <c r="P32" s="1134"/>
      <c r="Q32" s="1138">
        <v>26</v>
      </c>
      <c r="R32" s="1139"/>
      <c r="S32" s="1139"/>
      <c r="T32" s="1139"/>
      <c r="U32" s="1139"/>
      <c r="V32" s="1139">
        <v>24</v>
      </c>
      <c r="W32" s="1139"/>
      <c r="X32" s="1139"/>
      <c r="Y32" s="1139"/>
      <c r="Z32" s="1139"/>
      <c r="AA32" s="1139">
        <v>2</v>
      </c>
      <c r="AB32" s="1139"/>
      <c r="AC32" s="1139"/>
      <c r="AD32" s="1139"/>
      <c r="AE32" s="1140"/>
      <c r="AF32" s="1114">
        <v>1</v>
      </c>
      <c r="AG32" s="1115"/>
      <c r="AH32" s="1115"/>
      <c r="AI32" s="1115"/>
      <c r="AJ32" s="1116"/>
      <c r="AK32" s="1075">
        <v>45</v>
      </c>
      <c r="AL32" s="1066"/>
      <c r="AM32" s="1066"/>
      <c r="AN32" s="1066"/>
      <c r="AO32" s="1066"/>
      <c r="AP32" s="1066">
        <v>137</v>
      </c>
      <c r="AQ32" s="1066"/>
      <c r="AR32" s="1066"/>
      <c r="AS32" s="1066"/>
      <c r="AT32" s="1066"/>
      <c r="AU32" s="1066">
        <v>120</v>
      </c>
      <c r="AV32" s="1066"/>
      <c r="AW32" s="1066"/>
      <c r="AX32" s="1066"/>
      <c r="AY32" s="1066"/>
      <c r="AZ32" s="1137" t="s">
        <v>585</v>
      </c>
      <c r="BA32" s="1137"/>
      <c r="BB32" s="1137"/>
      <c r="BC32" s="1137"/>
      <c r="BD32" s="1137"/>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413</v>
      </c>
      <c r="C33" s="1133"/>
      <c r="D33" s="1133"/>
      <c r="E33" s="1133"/>
      <c r="F33" s="1133"/>
      <c r="G33" s="1133"/>
      <c r="H33" s="1133"/>
      <c r="I33" s="1133"/>
      <c r="J33" s="1133"/>
      <c r="K33" s="1133"/>
      <c r="L33" s="1133"/>
      <c r="M33" s="1133"/>
      <c r="N33" s="1133"/>
      <c r="O33" s="1133"/>
      <c r="P33" s="1134"/>
      <c r="Q33" s="1138">
        <v>276</v>
      </c>
      <c r="R33" s="1139"/>
      <c r="S33" s="1139"/>
      <c r="T33" s="1139"/>
      <c r="U33" s="1139"/>
      <c r="V33" s="1139">
        <v>259</v>
      </c>
      <c r="W33" s="1139"/>
      <c r="X33" s="1139"/>
      <c r="Y33" s="1139"/>
      <c r="Z33" s="1139"/>
      <c r="AA33" s="1139">
        <v>17</v>
      </c>
      <c r="AB33" s="1139"/>
      <c r="AC33" s="1139"/>
      <c r="AD33" s="1139"/>
      <c r="AE33" s="1140"/>
      <c r="AF33" s="1114">
        <v>10</v>
      </c>
      <c r="AG33" s="1115"/>
      <c r="AH33" s="1115"/>
      <c r="AI33" s="1115"/>
      <c r="AJ33" s="1116"/>
      <c r="AK33" s="1075">
        <v>114</v>
      </c>
      <c r="AL33" s="1066"/>
      <c r="AM33" s="1066"/>
      <c r="AN33" s="1066"/>
      <c r="AO33" s="1066"/>
      <c r="AP33" s="1066">
        <v>896</v>
      </c>
      <c r="AQ33" s="1066"/>
      <c r="AR33" s="1066"/>
      <c r="AS33" s="1066"/>
      <c r="AT33" s="1066"/>
      <c r="AU33" s="1066">
        <v>787</v>
      </c>
      <c r="AV33" s="1066"/>
      <c r="AW33" s="1066"/>
      <c r="AX33" s="1066"/>
      <c r="AY33" s="1066"/>
      <c r="AZ33" s="1137" t="s">
        <v>585</v>
      </c>
      <c r="BA33" s="1137"/>
      <c r="BB33" s="1137"/>
      <c r="BC33" s="1137"/>
      <c r="BD33" s="1137"/>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414</v>
      </c>
      <c r="C34" s="1133"/>
      <c r="D34" s="1133"/>
      <c r="E34" s="1133"/>
      <c r="F34" s="1133"/>
      <c r="G34" s="1133"/>
      <c r="H34" s="1133"/>
      <c r="I34" s="1133"/>
      <c r="J34" s="1133"/>
      <c r="K34" s="1133"/>
      <c r="L34" s="1133"/>
      <c r="M34" s="1133"/>
      <c r="N34" s="1133"/>
      <c r="O34" s="1133"/>
      <c r="P34" s="1134"/>
      <c r="Q34" s="1138">
        <v>25</v>
      </c>
      <c r="R34" s="1139"/>
      <c r="S34" s="1139"/>
      <c r="T34" s="1139"/>
      <c r="U34" s="1139"/>
      <c r="V34" s="1139">
        <v>25</v>
      </c>
      <c r="W34" s="1139"/>
      <c r="X34" s="1139"/>
      <c r="Y34" s="1139"/>
      <c r="Z34" s="1139"/>
      <c r="AA34" s="1139" t="s">
        <v>585</v>
      </c>
      <c r="AB34" s="1139"/>
      <c r="AC34" s="1139"/>
      <c r="AD34" s="1139"/>
      <c r="AE34" s="1140"/>
      <c r="AF34" s="1114" t="s">
        <v>230</v>
      </c>
      <c r="AG34" s="1115"/>
      <c r="AH34" s="1115"/>
      <c r="AI34" s="1115"/>
      <c r="AJ34" s="1116"/>
      <c r="AK34" s="1075">
        <v>17</v>
      </c>
      <c r="AL34" s="1066"/>
      <c r="AM34" s="1066"/>
      <c r="AN34" s="1066"/>
      <c r="AO34" s="1066"/>
      <c r="AP34" s="1066">
        <v>53</v>
      </c>
      <c r="AQ34" s="1066"/>
      <c r="AR34" s="1066"/>
      <c r="AS34" s="1066"/>
      <c r="AT34" s="1066"/>
      <c r="AU34" s="1066">
        <v>53</v>
      </c>
      <c r="AV34" s="1066"/>
      <c r="AW34" s="1066"/>
      <c r="AX34" s="1066"/>
      <c r="AY34" s="1066"/>
      <c r="AZ34" s="1137" t="s">
        <v>585</v>
      </c>
      <c r="BA34" s="1137"/>
      <c r="BB34" s="1137"/>
      <c r="BC34" s="1137"/>
      <c r="BD34" s="1137"/>
      <c r="BE34" s="1127" t="s">
        <v>415</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t="s">
        <v>416</v>
      </c>
      <c r="C35" s="1133"/>
      <c r="D35" s="1133"/>
      <c r="E35" s="1133"/>
      <c r="F35" s="1133"/>
      <c r="G35" s="1133"/>
      <c r="H35" s="1133"/>
      <c r="I35" s="1133"/>
      <c r="J35" s="1133"/>
      <c r="K35" s="1133"/>
      <c r="L35" s="1133"/>
      <c r="M35" s="1133"/>
      <c r="N35" s="1133"/>
      <c r="O35" s="1133"/>
      <c r="P35" s="1134"/>
      <c r="Q35" s="1138">
        <v>25</v>
      </c>
      <c r="R35" s="1139"/>
      <c r="S35" s="1139"/>
      <c r="T35" s="1139"/>
      <c r="U35" s="1139"/>
      <c r="V35" s="1139">
        <v>14</v>
      </c>
      <c r="W35" s="1139"/>
      <c r="X35" s="1139"/>
      <c r="Y35" s="1139"/>
      <c r="Z35" s="1139"/>
      <c r="AA35" s="1139">
        <v>-11</v>
      </c>
      <c r="AB35" s="1139"/>
      <c r="AC35" s="1139"/>
      <c r="AD35" s="1139"/>
      <c r="AE35" s="1140"/>
      <c r="AF35" s="1114" t="s">
        <v>230</v>
      </c>
      <c r="AG35" s="1115"/>
      <c r="AH35" s="1115"/>
      <c r="AI35" s="1115"/>
      <c r="AJ35" s="1116"/>
      <c r="AK35" s="1075">
        <v>14</v>
      </c>
      <c r="AL35" s="1066"/>
      <c r="AM35" s="1066"/>
      <c r="AN35" s="1066"/>
      <c r="AO35" s="1066"/>
      <c r="AP35" s="1066">
        <v>30</v>
      </c>
      <c r="AQ35" s="1066"/>
      <c r="AR35" s="1066"/>
      <c r="AS35" s="1066"/>
      <c r="AT35" s="1066"/>
      <c r="AU35" s="1066">
        <v>26</v>
      </c>
      <c r="AV35" s="1066"/>
      <c r="AW35" s="1066"/>
      <c r="AX35" s="1066"/>
      <c r="AY35" s="1066"/>
      <c r="AZ35" s="1137" t="s">
        <v>585</v>
      </c>
      <c r="BA35" s="1137"/>
      <c r="BB35" s="1137"/>
      <c r="BC35" s="1137"/>
      <c r="BD35" s="1137"/>
      <c r="BE35" s="1127" t="s">
        <v>417</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393</v>
      </c>
      <c r="B63" s="1039" t="s">
        <v>419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124</v>
      </c>
      <c r="AG63" s="1054"/>
      <c r="AH63" s="1054"/>
      <c r="AI63" s="1054"/>
      <c r="AJ63" s="1125"/>
      <c r="AK63" s="1126"/>
      <c r="AL63" s="1058"/>
      <c r="AM63" s="1058"/>
      <c r="AN63" s="1058"/>
      <c r="AO63" s="1058"/>
      <c r="AP63" s="1054">
        <v>4089</v>
      </c>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230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421</v>
      </c>
      <c r="B66" s="1091"/>
      <c r="C66" s="1091"/>
      <c r="D66" s="1091"/>
      <c r="E66" s="1091"/>
      <c r="F66" s="1091"/>
      <c r="G66" s="1091"/>
      <c r="H66" s="1091"/>
      <c r="I66" s="1091"/>
      <c r="J66" s="1091"/>
      <c r="K66" s="1091"/>
      <c r="L66" s="1091"/>
      <c r="M66" s="1091"/>
      <c r="N66" s="1091"/>
      <c r="O66" s="1091"/>
      <c r="P66" s="1092"/>
      <c r="Q66" s="1096" t="s">
        <v>422</v>
      </c>
      <c r="R66" s="1097"/>
      <c r="S66" s="1097"/>
      <c r="T66" s="1097"/>
      <c r="U66" s="1098"/>
      <c r="V66" s="1096" t="s">
        <v>423</v>
      </c>
      <c r="W66" s="1097"/>
      <c r="X66" s="1097"/>
      <c r="Y66" s="1097"/>
      <c r="Z66" s="1098"/>
      <c r="AA66" s="1096" t="s">
        <v>424</v>
      </c>
      <c r="AB66" s="1097"/>
      <c r="AC66" s="1097"/>
      <c r="AD66" s="1097"/>
      <c r="AE66" s="1098"/>
      <c r="AF66" s="1102" t="s">
        <v>425</v>
      </c>
      <c r="AG66" s="1103"/>
      <c r="AH66" s="1103"/>
      <c r="AI66" s="1103"/>
      <c r="AJ66" s="1104"/>
      <c r="AK66" s="1096" t="s">
        <v>426</v>
      </c>
      <c r="AL66" s="1091"/>
      <c r="AM66" s="1091"/>
      <c r="AN66" s="1091"/>
      <c r="AO66" s="1092"/>
      <c r="AP66" s="1096" t="s">
        <v>427</v>
      </c>
      <c r="AQ66" s="1097"/>
      <c r="AR66" s="1097"/>
      <c r="AS66" s="1097"/>
      <c r="AT66" s="1098"/>
      <c r="AU66" s="1096" t="s">
        <v>428</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587</v>
      </c>
      <c r="C68" s="1081"/>
      <c r="D68" s="1081"/>
      <c r="E68" s="1081"/>
      <c r="F68" s="1081"/>
      <c r="G68" s="1081"/>
      <c r="H68" s="1081"/>
      <c r="I68" s="1081"/>
      <c r="J68" s="1081"/>
      <c r="K68" s="1081"/>
      <c r="L68" s="1081"/>
      <c r="M68" s="1081"/>
      <c r="N68" s="1081"/>
      <c r="O68" s="1081"/>
      <c r="P68" s="1082"/>
      <c r="Q68" s="1083">
        <v>2154</v>
      </c>
      <c r="R68" s="1077"/>
      <c r="S68" s="1077"/>
      <c r="T68" s="1077"/>
      <c r="U68" s="1077"/>
      <c r="V68" s="1077">
        <v>1960</v>
      </c>
      <c r="W68" s="1077"/>
      <c r="X68" s="1077"/>
      <c r="Y68" s="1077"/>
      <c r="Z68" s="1077"/>
      <c r="AA68" s="1077">
        <v>195</v>
      </c>
      <c r="AB68" s="1077"/>
      <c r="AC68" s="1077"/>
      <c r="AD68" s="1077"/>
      <c r="AE68" s="1077"/>
      <c r="AF68" s="1077">
        <v>190</v>
      </c>
      <c r="AG68" s="1077"/>
      <c r="AH68" s="1077"/>
      <c r="AI68" s="1077"/>
      <c r="AJ68" s="1077"/>
      <c r="AK68" s="1077" t="s">
        <v>585</v>
      </c>
      <c r="AL68" s="1077"/>
      <c r="AM68" s="1077"/>
      <c r="AN68" s="1077"/>
      <c r="AO68" s="1077"/>
      <c r="AP68" s="1077" t="s">
        <v>585</v>
      </c>
      <c r="AQ68" s="1077"/>
      <c r="AR68" s="1077"/>
      <c r="AS68" s="1077"/>
      <c r="AT68" s="1077"/>
      <c r="AU68" s="1077" t="s">
        <v>585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588</v>
      </c>
      <c r="C69" s="1070"/>
      <c r="D69" s="1070"/>
      <c r="E69" s="1070"/>
      <c r="F69" s="1070"/>
      <c r="G69" s="1070"/>
      <c r="H69" s="1070"/>
      <c r="I69" s="1070"/>
      <c r="J69" s="1070"/>
      <c r="K69" s="1070"/>
      <c r="L69" s="1070"/>
      <c r="M69" s="1070"/>
      <c r="N69" s="1070"/>
      <c r="O69" s="1070"/>
      <c r="P69" s="1071"/>
      <c r="Q69" s="1072">
        <v>252</v>
      </c>
      <c r="R69" s="1066"/>
      <c r="S69" s="1066"/>
      <c r="T69" s="1066"/>
      <c r="U69" s="1066"/>
      <c r="V69" s="1066">
        <v>218</v>
      </c>
      <c r="W69" s="1066"/>
      <c r="X69" s="1066"/>
      <c r="Y69" s="1066"/>
      <c r="Z69" s="1066"/>
      <c r="AA69" s="1066">
        <v>34</v>
      </c>
      <c r="AB69" s="1066"/>
      <c r="AC69" s="1066"/>
      <c r="AD69" s="1066"/>
      <c r="AE69" s="1066"/>
      <c r="AF69" s="1066">
        <v>34</v>
      </c>
      <c r="AG69" s="1066"/>
      <c r="AH69" s="1066"/>
      <c r="AI69" s="1066"/>
      <c r="AJ69" s="1066"/>
      <c r="AK69" s="1066" t="s">
        <v>595</v>
      </c>
      <c r="AL69" s="1066"/>
      <c r="AM69" s="1066"/>
      <c r="AN69" s="1066"/>
      <c r="AO69" s="1066"/>
      <c r="AP69" s="1066" t="s">
        <v>585</v>
      </c>
      <c r="AQ69" s="1066"/>
      <c r="AR69" s="1066"/>
      <c r="AS69" s="1066"/>
      <c r="AT69" s="1066"/>
      <c r="AU69" s="1066" t="s">
        <v>585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589</v>
      </c>
      <c r="C70" s="1070"/>
      <c r="D70" s="1070"/>
      <c r="E70" s="1070"/>
      <c r="F70" s="1070"/>
      <c r="G70" s="1070"/>
      <c r="H70" s="1070"/>
      <c r="I70" s="1070"/>
      <c r="J70" s="1070"/>
      <c r="K70" s="1070"/>
      <c r="L70" s="1070"/>
      <c r="M70" s="1070"/>
      <c r="N70" s="1070"/>
      <c r="O70" s="1070"/>
      <c r="P70" s="1071"/>
      <c r="Q70" s="1072">
        <v>4883</v>
      </c>
      <c r="R70" s="1066"/>
      <c r="S70" s="1066"/>
      <c r="T70" s="1066"/>
      <c r="U70" s="1066"/>
      <c r="V70" s="1066">
        <v>4816</v>
      </c>
      <c r="W70" s="1066"/>
      <c r="X70" s="1066"/>
      <c r="Y70" s="1066"/>
      <c r="Z70" s="1066"/>
      <c r="AA70" s="1066">
        <v>67</v>
      </c>
      <c r="AB70" s="1066"/>
      <c r="AC70" s="1066"/>
      <c r="AD70" s="1066"/>
      <c r="AE70" s="1066"/>
      <c r="AF70" s="1066">
        <v>4</v>
      </c>
      <c r="AG70" s="1066"/>
      <c r="AH70" s="1066"/>
      <c r="AI70" s="1066"/>
      <c r="AJ70" s="1066"/>
      <c r="AK70" s="1066">
        <v>97</v>
      </c>
      <c r="AL70" s="1066"/>
      <c r="AM70" s="1066"/>
      <c r="AN70" s="1066"/>
      <c r="AO70" s="1066"/>
      <c r="AP70" s="1066">
        <v>2154</v>
      </c>
      <c r="AQ70" s="1066"/>
      <c r="AR70" s="1066"/>
      <c r="AS70" s="1066"/>
      <c r="AT70" s="1066"/>
      <c r="AU70" s="1066">
        <v>103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590</v>
      </c>
      <c r="C71" s="1070"/>
      <c r="D71" s="1070"/>
      <c r="E71" s="1070"/>
      <c r="F71" s="1070"/>
      <c r="G71" s="1070"/>
      <c r="H71" s="1070"/>
      <c r="I71" s="1070"/>
      <c r="J71" s="1070"/>
      <c r="K71" s="1070"/>
      <c r="L71" s="1070"/>
      <c r="M71" s="1070"/>
      <c r="N71" s="1070"/>
      <c r="O71" s="1070"/>
      <c r="P71" s="1071"/>
      <c r="Q71" s="1072">
        <v>553</v>
      </c>
      <c r="R71" s="1066"/>
      <c r="S71" s="1066"/>
      <c r="T71" s="1066"/>
      <c r="U71" s="1066"/>
      <c r="V71" s="1066">
        <v>549</v>
      </c>
      <c r="W71" s="1066"/>
      <c r="X71" s="1066"/>
      <c r="Y71" s="1066"/>
      <c r="Z71" s="1066"/>
      <c r="AA71" s="1066">
        <v>4</v>
      </c>
      <c r="AB71" s="1066"/>
      <c r="AC71" s="1066"/>
      <c r="AD71" s="1066"/>
      <c r="AE71" s="1066"/>
      <c r="AF71" s="1066">
        <v>4</v>
      </c>
      <c r="AG71" s="1066"/>
      <c r="AH71" s="1066"/>
      <c r="AI71" s="1066"/>
      <c r="AJ71" s="1066"/>
      <c r="AK71" s="1066">
        <v>15</v>
      </c>
      <c r="AL71" s="1066"/>
      <c r="AM71" s="1066"/>
      <c r="AN71" s="1066"/>
      <c r="AO71" s="1066"/>
      <c r="AP71" s="1066" t="s">
        <v>585</v>
      </c>
      <c r="AQ71" s="1066"/>
      <c r="AR71" s="1066"/>
      <c r="AS71" s="1066"/>
      <c r="AT71" s="1066"/>
      <c r="AU71" s="1066" t="s">
        <v>585</v>
      </c>
      <c r="AV71" s="1066"/>
      <c r="AW71" s="1066"/>
      <c r="AX71" s="1066"/>
      <c r="AY71" s="1066"/>
      <c r="AZ71" s="1067" t="s">
        <v>593</v>
      </c>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590</v>
      </c>
      <c r="C72" s="1070"/>
      <c r="D72" s="1070"/>
      <c r="E72" s="1070"/>
      <c r="F72" s="1070"/>
      <c r="G72" s="1070"/>
      <c r="H72" s="1070"/>
      <c r="I72" s="1070"/>
      <c r="J72" s="1070"/>
      <c r="K72" s="1070"/>
      <c r="L72" s="1070"/>
      <c r="M72" s="1070"/>
      <c r="N72" s="1070"/>
      <c r="O72" s="1070"/>
      <c r="P72" s="1071"/>
      <c r="Q72" s="1072">
        <v>3131</v>
      </c>
      <c r="R72" s="1066"/>
      <c r="S72" s="1066"/>
      <c r="T72" s="1066"/>
      <c r="U72" s="1066"/>
      <c r="V72" s="1066">
        <v>3009</v>
      </c>
      <c r="W72" s="1066"/>
      <c r="X72" s="1066"/>
      <c r="Y72" s="1066"/>
      <c r="Z72" s="1066"/>
      <c r="AA72" s="1066">
        <v>122</v>
      </c>
      <c r="AB72" s="1066"/>
      <c r="AC72" s="1066"/>
      <c r="AD72" s="1066"/>
      <c r="AE72" s="1066"/>
      <c r="AF72" s="1066">
        <v>122</v>
      </c>
      <c r="AG72" s="1066"/>
      <c r="AH72" s="1066"/>
      <c r="AI72" s="1066"/>
      <c r="AJ72" s="1066"/>
      <c r="AK72" s="1066">
        <v>421</v>
      </c>
      <c r="AL72" s="1066"/>
      <c r="AM72" s="1066"/>
      <c r="AN72" s="1066"/>
      <c r="AO72" s="1066"/>
      <c r="AP72" s="1066" t="s">
        <v>585</v>
      </c>
      <c r="AQ72" s="1066"/>
      <c r="AR72" s="1066"/>
      <c r="AS72" s="1066"/>
      <c r="AT72" s="1066"/>
      <c r="AU72" s="1066" t="s">
        <v>585</v>
      </c>
      <c r="AV72" s="1066"/>
      <c r="AW72" s="1066"/>
      <c r="AX72" s="1066"/>
      <c r="AY72" s="1066"/>
      <c r="AZ72" s="1067" t="s">
        <v>594</v>
      </c>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591</v>
      </c>
      <c r="C73" s="1070"/>
      <c r="D73" s="1070"/>
      <c r="E73" s="1070"/>
      <c r="F73" s="1070"/>
      <c r="G73" s="1070"/>
      <c r="H73" s="1070"/>
      <c r="I73" s="1070"/>
      <c r="J73" s="1070"/>
      <c r="K73" s="1070"/>
      <c r="L73" s="1070"/>
      <c r="M73" s="1070"/>
      <c r="N73" s="1070"/>
      <c r="O73" s="1070"/>
      <c r="P73" s="1071"/>
      <c r="Q73" s="1072">
        <v>206</v>
      </c>
      <c r="R73" s="1066"/>
      <c r="S73" s="1066"/>
      <c r="T73" s="1066"/>
      <c r="U73" s="1066"/>
      <c r="V73" s="1066">
        <v>204</v>
      </c>
      <c r="W73" s="1066"/>
      <c r="X73" s="1066"/>
      <c r="Y73" s="1066"/>
      <c r="Z73" s="1066"/>
      <c r="AA73" s="1066">
        <v>2</v>
      </c>
      <c r="AB73" s="1066"/>
      <c r="AC73" s="1066"/>
      <c r="AD73" s="1066"/>
      <c r="AE73" s="1066"/>
      <c r="AF73" s="1066">
        <v>2</v>
      </c>
      <c r="AG73" s="1066"/>
      <c r="AH73" s="1066"/>
      <c r="AI73" s="1066"/>
      <c r="AJ73" s="1066"/>
      <c r="AK73" s="1066">
        <v>54</v>
      </c>
      <c r="AL73" s="1066"/>
      <c r="AM73" s="1066"/>
      <c r="AN73" s="1066"/>
      <c r="AO73" s="1066"/>
      <c r="AP73" s="1066" t="s">
        <v>585</v>
      </c>
      <c r="AQ73" s="1066"/>
      <c r="AR73" s="1066"/>
      <c r="AS73" s="1066"/>
      <c r="AT73" s="1066"/>
      <c r="AU73" s="1066" t="s">
        <v>585</v>
      </c>
      <c r="AV73" s="1066"/>
      <c r="AW73" s="1066"/>
      <c r="AX73" s="1066"/>
      <c r="AY73" s="1066"/>
      <c r="AZ73" s="1067" t="s">
        <v>593</v>
      </c>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591</v>
      </c>
      <c r="C74" s="1070"/>
      <c r="D74" s="1070"/>
      <c r="E74" s="1070"/>
      <c r="F74" s="1070"/>
      <c r="G74" s="1070"/>
      <c r="H74" s="1070"/>
      <c r="I74" s="1070"/>
      <c r="J74" s="1070"/>
      <c r="K74" s="1070"/>
      <c r="L74" s="1070"/>
      <c r="M74" s="1070"/>
      <c r="N74" s="1070"/>
      <c r="O74" s="1070"/>
      <c r="P74" s="1071"/>
      <c r="Q74" s="1072">
        <v>84925</v>
      </c>
      <c r="R74" s="1066"/>
      <c r="S74" s="1066"/>
      <c r="T74" s="1066"/>
      <c r="U74" s="1066"/>
      <c r="V74" s="1066">
        <v>81561</v>
      </c>
      <c r="W74" s="1066"/>
      <c r="X74" s="1066"/>
      <c r="Y74" s="1066"/>
      <c r="Z74" s="1066"/>
      <c r="AA74" s="1066">
        <v>3363</v>
      </c>
      <c r="AB74" s="1066"/>
      <c r="AC74" s="1066"/>
      <c r="AD74" s="1066"/>
      <c r="AE74" s="1066"/>
      <c r="AF74" s="1066">
        <v>3363</v>
      </c>
      <c r="AG74" s="1066"/>
      <c r="AH74" s="1066"/>
      <c r="AI74" s="1066"/>
      <c r="AJ74" s="1066"/>
      <c r="AK74" s="1066">
        <v>854</v>
      </c>
      <c r="AL74" s="1066"/>
      <c r="AM74" s="1066"/>
      <c r="AN74" s="1066"/>
      <c r="AO74" s="1066"/>
      <c r="AP74" s="1066" t="s">
        <v>585</v>
      </c>
      <c r="AQ74" s="1066"/>
      <c r="AR74" s="1066"/>
      <c r="AS74" s="1066"/>
      <c r="AT74" s="1066"/>
      <c r="AU74" s="1066" t="s">
        <v>585</v>
      </c>
      <c r="AV74" s="1066"/>
      <c r="AW74" s="1066"/>
      <c r="AX74" s="1066"/>
      <c r="AY74" s="1066"/>
      <c r="AZ74" s="1067" t="s">
        <v>594</v>
      </c>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592</v>
      </c>
      <c r="C75" s="1070"/>
      <c r="D75" s="1070"/>
      <c r="E75" s="1070"/>
      <c r="F75" s="1070"/>
      <c r="G75" s="1070"/>
      <c r="H75" s="1070"/>
      <c r="I75" s="1070"/>
      <c r="J75" s="1070"/>
      <c r="K75" s="1070"/>
      <c r="L75" s="1070"/>
      <c r="M75" s="1070"/>
      <c r="N75" s="1070"/>
      <c r="O75" s="1070"/>
      <c r="P75" s="1071"/>
      <c r="Q75" s="1073">
        <v>1959</v>
      </c>
      <c r="R75" s="1074"/>
      <c r="S75" s="1074"/>
      <c r="T75" s="1074"/>
      <c r="U75" s="1075"/>
      <c r="V75" s="1076">
        <v>1841</v>
      </c>
      <c r="W75" s="1074"/>
      <c r="X75" s="1074"/>
      <c r="Y75" s="1074"/>
      <c r="Z75" s="1075"/>
      <c r="AA75" s="1076">
        <v>118</v>
      </c>
      <c r="AB75" s="1074"/>
      <c r="AC75" s="1074"/>
      <c r="AD75" s="1074"/>
      <c r="AE75" s="1075"/>
      <c r="AF75" s="1076">
        <v>1110</v>
      </c>
      <c r="AG75" s="1074"/>
      <c r="AH75" s="1074"/>
      <c r="AI75" s="1074"/>
      <c r="AJ75" s="1075"/>
      <c r="AK75" s="1076">
        <v>369</v>
      </c>
      <c r="AL75" s="1074"/>
      <c r="AM75" s="1074"/>
      <c r="AN75" s="1074"/>
      <c r="AO75" s="1075"/>
      <c r="AP75" s="1076" t="s">
        <v>585</v>
      </c>
      <c r="AQ75" s="1074"/>
      <c r="AR75" s="1074"/>
      <c r="AS75" s="1074"/>
      <c r="AT75" s="1075"/>
      <c r="AU75" s="1076" t="s">
        <v>585</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393</v>
      </c>
      <c r="B88" s="1039" t="s">
        <v>429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4829</v>
      </c>
      <c r="AG88" s="1054"/>
      <c r="AH88" s="1054"/>
      <c r="AI88" s="1054"/>
      <c r="AJ88" s="1054"/>
      <c r="AK88" s="1058"/>
      <c r="AL88" s="1058"/>
      <c r="AM88" s="1058"/>
      <c r="AN88" s="1058"/>
      <c r="AO88" s="1058"/>
      <c r="AP88" s="1054">
        <v>2154</v>
      </c>
      <c r="AQ88" s="1054"/>
      <c r="AR88" s="1054"/>
      <c r="AS88" s="1054"/>
      <c r="AT88" s="1054"/>
      <c r="AU88" s="1054">
        <v>103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430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31</v>
      </c>
      <c r="CS102" s="1046"/>
      <c r="CT102" s="1046"/>
      <c r="CU102" s="1046"/>
      <c r="CV102" s="1047"/>
      <c r="CW102" s="1045">
        <v>1</v>
      </c>
      <c r="CX102" s="1046"/>
      <c r="CY102" s="1046"/>
      <c r="CZ102" s="1046"/>
      <c r="DA102" s="1047"/>
      <c r="DB102" s="1045" t="s">
        <v>585</v>
      </c>
      <c r="DC102" s="1046"/>
      <c r="DD102" s="1046"/>
      <c r="DE102" s="1046"/>
      <c r="DF102" s="1047"/>
      <c r="DG102" s="1045" t="s">
        <v>599</v>
      </c>
      <c r="DH102" s="1046"/>
      <c r="DI102" s="1046"/>
      <c r="DJ102" s="1046"/>
      <c r="DK102" s="1047"/>
      <c r="DL102" s="1045" t="s">
        <v>585</v>
      </c>
      <c r="DM102" s="1046"/>
      <c r="DN102" s="1046"/>
      <c r="DO102" s="1046"/>
      <c r="DP102" s="1047"/>
      <c r="DQ102" s="1045" t="s">
        <v>585</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438</v>
      </c>
      <c r="AB109" s="989"/>
      <c r="AC109" s="989"/>
      <c r="AD109" s="989"/>
      <c r="AE109" s="990"/>
      <c r="AF109" s="991" t="s">
        <v>439</v>
      </c>
      <c r="AG109" s="989"/>
      <c r="AH109" s="989"/>
      <c r="AI109" s="989"/>
      <c r="AJ109" s="990"/>
      <c r="AK109" s="991" t="s">
        <v>304</v>
      </c>
      <c r="AL109" s="989"/>
      <c r="AM109" s="989"/>
      <c r="AN109" s="989"/>
      <c r="AO109" s="990"/>
      <c r="AP109" s="991" t="s">
        <v>440</v>
      </c>
      <c r="AQ109" s="989"/>
      <c r="AR109" s="989"/>
      <c r="AS109" s="989"/>
      <c r="AT109" s="1020"/>
      <c r="AU109" s="988" t="s">
        <v>437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438</v>
      </c>
      <c r="BR109" s="989"/>
      <c r="BS109" s="989"/>
      <c r="BT109" s="989"/>
      <c r="BU109" s="990"/>
      <c r="BV109" s="991" t="s">
        <v>439</v>
      </c>
      <c r="BW109" s="989"/>
      <c r="BX109" s="989"/>
      <c r="BY109" s="989"/>
      <c r="BZ109" s="990"/>
      <c r="CA109" s="991" t="s">
        <v>304</v>
      </c>
      <c r="CB109" s="989"/>
      <c r="CC109" s="989"/>
      <c r="CD109" s="989"/>
      <c r="CE109" s="990"/>
      <c r="CF109" s="1027" t="s">
        <v>440</v>
      </c>
      <c r="CG109" s="1027"/>
      <c r="CH109" s="1027"/>
      <c r="CI109" s="1027"/>
      <c r="CJ109" s="1027"/>
      <c r="CK109" s="991" t="s">
        <v>441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438</v>
      </c>
      <c r="DH109" s="989"/>
      <c r="DI109" s="989"/>
      <c r="DJ109" s="989"/>
      <c r="DK109" s="990"/>
      <c r="DL109" s="991" t="s">
        <v>439</v>
      </c>
      <c r="DM109" s="989"/>
      <c r="DN109" s="989"/>
      <c r="DO109" s="989"/>
      <c r="DP109" s="990"/>
      <c r="DQ109" s="991" t="s">
        <v>304</v>
      </c>
      <c r="DR109" s="989"/>
      <c r="DS109" s="989"/>
      <c r="DT109" s="989"/>
      <c r="DU109" s="990"/>
      <c r="DV109" s="991" t="s">
        <v>440</v>
      </c>
      <c r="DW109" s="989"/>
      <c r="DX109" s="989"/>
      <c r="DY109" s="989"/>
      <c r="DZ109" s="1020"/>
    </row>
    <row r="110" spans="1:131" s="248" customFormat="1" ht="26.25" customHeight="1">
      <c r="A110" s="891" t="s">
        <v>442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1044204</v>
      </c>
      <c r="AB110" s="982"/>
      <c r="AC110" s="982"/>
      <c r="AD110" s="982"/>
      <c r="AE110" s="983"/>
      <c r="AF110" s="984">
        <v>951547</v>
      </c>
      <c r="AG110" s="982"/>
      <c r="AH110" s="982"/>
      <c r="AI110" s="982"/>
      <c r="AJ110" s="983"/>
      <c r="AK110" s="984">
        <v>966496</v>
      </c>
      <c r="AL110" s="982"/>
      <c r="AM110" s="982"/>
      <c r="AN110" s="982"/>
      <c r="AO110" s="983"/>
      <c r="AP110" s="985">
        <v>23.7</v>
      </c>
      <c r="AQ110" s="986"/>
      <c r="AR110" s="986"/>
      <c r="AS110" s="986"/>
      <c r="AT110" s="987"/>
      <c r="AU110" s="1021" t="s">
        <v>72</v>
      </c>
      <c r="AV110" s="1022"/>
      <c r="AW110" s="1022"/>
      <c r="AX110" s="1022"/>
      <c r="AY110" s="1022"/>
      <c r="AZ110" s="947" t="s">
        <v>443</v>
      </c>
      <c r="BA110" s="892"/>
      <c r="BB110" s="892"/>
      <c r="BC110" s="892"/>
      <c r="BD110" s="892"/>
      <c r="BE110" s="892"/>
      <c r="BF110" s="892"/>
      <c r="BG110" s="892"/>
      <c r="BH110" s="892"/>
      <c r="BI110" s="892"/>
      <c r="BJ110" s="892"/>
      <c r="BK110" s="892"/>
      <c r="BL110" s="892"/>
      <c r="BM110" s="892"/>
      <c r="BN110" s="892"/>
      <c r="BO110" s="892"/>
      <c r="BP110" s="893"/>
      <c r="BQ110" s="948">
        <v>6209936</v>
      </c>
      <c r="BR110" s="929"/>
      <c r="BS110" s="929"/>
      <c r="BT110" s="929"/>
      <c r="BU110" s="929"/>
      <c r="BV110" s="929">
        <v>6121192</v>
      </c>
      <c r="BW110" s="929"/>
      <c r="BX110" s="929"/>
      <c r="BY110" s="929"/>
      <c r="BZ110" s="929"/>
      <c r="CA110" s="929">
        <v>5838573</v>
      </c>
      <c r="CB110" s="929"/>
      <c r="CC110" s="929"/>
      <c r="CD110" s="929"/>
      <c r="CE110" s="929"/>
      <c r="CF110" s="953">
        <v>143.30000000000001</v>
      </c>
      <c r="CG110" s="954"/>
      <c r="CH110" s="954"/>
      <c r="CI110" s="954"/>
      <c r="CJ110" s="954"/>
      <c r="CK110" s="1017" t="s">
        <v>444</v>
      </c>
      <c r="CL110" s="903"/>
      <c r="CM110" s="978" t="s">
        <v>445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446</v>
      </c>
      <c r="DH110" s="929"/>
      <c r="DI110" s="929"/>
      <c r="DJ110" s="929"/>
      <c r="DK110" s="929"/>
      <c r="DL110" s="929" t="s">
        <v>446</v>
      </c>
      <c r="DM110" s="929"/>
      <c r="DN110" s="929"/>
      <c r="DO110" s="929"/>
      <c r="DP110" s="929"/>
      <c r="DQ110" s="929" t="s">
        <v>446</v>
      </c>
      <c r="DR110" s="929"/>
      <c r="DS110" s="929"/>
      <c r="DT110" s="929"/>
      <c r="DU110" s="929"/>
      <c r="DV110" s="930" t="s">
        <v>446</v>
      </c>
      <c r="DW110" s="930"/>
      <c r="DX110" s="930"/>
      <c r="DY110" s="930"/>
      <c r="DZ110" s="931"/>
    </row>
    <row r="111" spans="1:131" s="248" customFormat="1" ht="26.25" customHeight="1">
      <c r="A111" s="858" t="s">
        <v>447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446</v>
      </c>
      <c r="AB111" s="1010"/>
      <c r="AC111" s="1010"/>
      <c r="AD111" s="1010"/>
      <c r="AE111" s="1011"/>
      <c r="AF111" s="1012" t="s">
        <v>446</v>
      </c>
      <c r="AG111" s="1010"/>
      <c r="AH111" s="1010"/>
      <c r="AI111" s="1010"/>
      <c r="AJ111" s="1011"/>
      <c r="AK111" s="1012" t="s">
        <v>446</v>
      </c>
      <c r="AL111" s="1010"/>
      <c r="AM111" s="1010"/>
      <c r="AN111" s="1010"/>
      <c r="AO111" s="1011"/>
      <c r="AP111" s="1013" t="s">
        <v>446</v>
      </c>
      <c r="AQ111" s="1014"/>
      <c r="AR111" s="1014"/>
      <c r="AS111" s="1014"/>
      <c r="AT111" s="1015"/>
      <c r="AU111" s="1023"/>
      <c r="AV111" s="1024"/>
      <c r="AW111" s="1024"/>
      <c r="AX111" s="1024"/>
      <c r="AY111" s="1024"/>
      <c r="AZ111" s="899" t="s">
        <v>448</v>
      </c>
      <c r="BA111" s="834"/>
      <c r="BB111" s="834"/>
      <c r="BC111" s="834"/>
      <c r="BD111" s="834"/>
      <c r="BE111" s="834"/>
      <c r="BF111" s="834"/>
      <c r="BG111" s="834"/>
      <c r="BH111" s="834"/>
      <c r="BI111" s="834"/>
      <c r="BJ111" s="834"/>
      <c r="BK111" s="834"/>
      <c r="BL111" s="834"/>
      <c r="BM111" s="834"/>
      <c r="BN111" s="834"/>
      <c r="BO111" s="834"/>
      <c r="BP111" s="835"/>
      <c r="BQ111" s="900">
        <v>8365</v>
      </c>
      <c r="BR111" s="901"/>
      <c r="BS111" s="901"/>
      <c r="BT111" s="901"/>
      <c r="BU111" s="901"/>
      <c r="BV111" s="901">
        <v>6775</v>
      </c>
      <c r="BW111" s="901"/>
      <c r="BX111" s="901"/>
      <c r="BY111" s="901"/>
      <c r="BZ111" s="901"/>
      <c r="CA111" s="901" t="s">
        <v>230</v>
      </c>
      <c r="CB111" s="901"/>
      <c r="CC111" s="901"/>
      <c r="CD111" s="901"/>
      <c r="CE111" s="901"/>
      <c r="CF111" s="962" t="s">
        <v>230</v>
      </c>
      <c r="CG111" s="963"/>
      <c r="CH111" s="963"/>
      <c r="CI111" s="963"/>
      <c r="CJ111" s="963"/>
      <c r="CK111" s="1018"/>
      <c r="CL111" s="905"/>
      <c r="CM111" s="908" t="s">
        <v>449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230</v>
      </c>
      <c r="DH111" s="901"/>
      <c r="DI111" s="901"/>
      <c r="DJ111" s="901"/>
      <c r="DK111" s="901"/>
      <c r="DL111" s="901" t="s">
        <v>230</v>
      </c>
      <c r="DM111" s="901"/>
      <c r="DN111" s="901"/>
      <c r="DO111" s="901"/>
      <c r="DP111" s="901"/>
      <c r="DQ111" s="901" t="s">
        <v>230</v>
      </c>
      <c r="DR111" s="901"/>
      <c r="DS111" s="901"/>
      <c r="DT111" s="901"/>
      <c r="DU111" s="901"/>
      <c r="DV111" s="878" t="s">
        <v>230</v>
      </c>
      <c r="DW111" s="878"/>
      <c r="DX111" s="878"/>
      <c r="DY111" s="878"/>
      <c r="DZ111" s="879"/>
    </row>
    <row r="112" spans="1:131" s="248" customFormat="1" ht="26.25" customHeight="1">
      <c r="A112" s="1003" t="s">
        <v>450</v>
      </c>
      <c r="B112" s="1004"/>
      <c r="C112" s="834" t="s">
        <v>451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395</v>
      </c>
      <c r="AB112" s="864"/>
      <c r="AC112" s="864"/>
      <c r="AD112" s="864"/>
      <c r="AE112" s="865"/>
      <c r="AF112" s="866" t="s">
        <v>230</v>
      </c>
      <c r="AG112" s="864"/>
      <c r="AH112" s="864"/>
      <c r="AI112" s="864"/>
      <c r="AJ112" s="865"/>
      <c r="AK112" s="866" t="s">
        <v>230</v>
      </c>
      <c r="AL112" s="864"/>
      <c r="AM112" s="864"/>
      <c r="AN112" s="864"/>
      <c r="AO112" s="865"/>
      <c r="AP112" s="911" t="s">
        <v>230</v>
      </c>
      <c r="AQ112" s="912"/>
      <c r="AR112" s="912"/>
      <c r="AS112" s="912"/>
      <c r="AT112" s="913"/>
      <c r="AU112" s="1023"/>
      <c r="AV112" s="1024"/>
      <c r="AW112" s="1024"/>
      <c r="AX112" s="1024"/>
      <c r="AY112" s="1024"/>
      <c r="AZ112" s="899" t="s">
        <v>452</v>
      </c>
      <c r="BA112" s="834"/>
      <c r="BB112" s="834"/>
      <c r="BC112" s="834"/>
      <c r="BD112" s="834"/>
      <c r="BE112" s="834"/>
      <c r="BF112" s="834"/>
      <c r="BG112" s="834"/>
      <c r="BH112" s="834"/>
      <c r="BI112" s="834"/>
      <c r="BJ112" s="834"/>
      <c r="BK112" s="834"/>
      <c r="BL112" s="834"/>
      <c r="BM112" s="834"/>
      <c r="BN112" s="834"/>
      <c r="BO112" s="834"/>
      <c r="BP112" s="835"/>
      <c r="BQ112" s="900">
        <v>3391162</v>
      </c>
      <c r="BR112" s="901"/>
      <c r="BS112" s="901"/>
      <c r="BT112" s="901"/>
      <c r="BU112" s="901"/>
      <c r="BV112" s="901">
        <v>3091611</v>
      </c>
      <c r="BW112" s="901"/>
      <c r="BX112" s="901"/>
      <c r="BY112" s="901"/>
      <c r="BZ112" s="901"/>
      <c r="CA112" s="901">
        <v>2831935</v>
      </c>
      <c r="CB112" s="901"/>
      <c r="CC112" s="901"/>
      <c r="CD112" s="901"/>
      <c r="CE112" s="901"/>
      <c r="CF112" s="962">
        <v>69.5</v>
      </c>
      <c r="CG112" s="963"/>
      <c r="CH112" s="963"/>
      <c r="CI112" s="963"/>
      <c r="CJ112" s="963"/>
      <c r="CK112" s="1018"/>
      <c r="CL112" s="905"/>
      <c r="CM112" s="908" t="s">
        <v>453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230</v>
      </c>
      <c r="DH112" s="901"/>
      <c r="DI112" s="901"/>
      <c r="DJ112" s="901"/>
      <c r="DK112" s="901"/>
      <c r="DL112" s="901" t="s">
        <v>230</v>
      </c>
      <c r="DM112" s="901"/>
      <c r="DN112" s="901"/>
      <c r="DO112" s="901"/>
      <c r="DP112" s="901"/>
      <c r="DQ112" s="901" t="s">
        <v>395</v>
      </c>
      <c r="DR112" s="901"/>
      <c r="DS112" s="901"/>
      <c r="DT112" s="901"/>
      <c r="DU112" s="901"/>
      <c r="DV112" s="878" t="s">
        <v>395</v>
      </c>
      <c r="DW112" s="878"/>
      <c r="DX112" s="878"/>
      <c r="DY112" s="878"/>
      <c r="DZ112" s="879"/>
    </row>
    <row r="113" spans="1:130" s="248" customFormat="1" ht="26.25" customHeight="1">
      <c r="A113" s="1005"/>
      <c r="B113" s="1006"/>
      <c r="C113" s="834" t="s">
        <v>454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358247</v>
      </c>
      <c r="AB113" s="1010"/>
      <c r="AC113" s="1010"/>
      <c r="AD113" s="1010"/>
      <c r="AE113" s="1011"/>
      <c r="AF113" s="1012">
        <v>349432</v>
      </c>
      <c r="AG113" s="1010"/>
      <c r="AH113" s="1010"/>
      <c r="AI113" s="1010"/>
      <c r="AJ113" s="1011"/>
      <c r="AK113" s="1012">
        <v>297807</v>
      </c>
      <c r="AL113" s="1010"/>
      <c r="AM113" s="1010"/>
      <c r="AN113" s="1010"/>
      <c r="AO113" s="1011"/>
      <c r="AP113" s="1013">
        <v>7.3</v>
      </c>
      <c r="AQ113" s="1014"/>
      <c r="AR113" s="1014"/>
      <c r="AS113" s="1014"/>
      <c r="AT113" s="1015"/>
      <c r="AU113" s="1023"/>
      <c r="AV113" s="1024"/>
      <c r="AW113" s="1024"/>
      <c r="AX113" s="1024"/>
      <c r="AY113" s="1024"/>
      <c r="AZ113" s="899" t="s">
        <v>455</v>
      </c>
      <c r="BA113" s="834"/>
      <c r="BB113" s="834"/>
      <c r="BC113" s="834"/>
      <c r="BD113" s="834"/>
      <c r="BE113" s="834"/>
      <c r="BF113" s="834"/>
      <c r="BG113" s="834"/>
      <c r="BH113" s="834"/>
      <c r="BI113" s="834"/>
      <c r="BJ113" s="834"/>
      <c r="BK113" s="834"/>
      <c r="BL113" s="834"/>
      <c r="BM113" s="834"/>
      <c r="BN113" s="834"/>
      <c r="BO113" s="834"/>
      <c r="BP113" s="835"/>
      <c r="BQ113" s="900">
        <v>129877</v>
      </c>
      <c r="BR113" s="901"/>
      <c r="BS113" s="901"/>
      <c r="BT113" s="901"/>
      <c r="BU113" s="901"/>
      <c r="BV113" s="901">
        <v>109888</v>
      </c>
      <c r="BW113" s="901"/>
      <c r="BX113" s="901"/>
      <c r="BY113" s="901"/>
      <c r="BZ113" s="901"/>
      <c r="CA113" s="901">
        <v>102557</v>
      </c>
      <c r="CB113" s="901"/>
      <c r="CC113" s="901"/>
      <c r="CD113" s="901"/>
      <c r="CE113" s="901"/>
      <c r="CF113" s="962">
        <v>2.5</v>
      </c>
      <c r="CG113" s="963"/>
      <c r="CH113" s="963"/>
      <c r="CI113" s="963"/>
      <c r="CJ113" s="963"/>
      <c r="CK113" s="1018"/>
      <c r="CL113" s="905"/>
      <c r="CM113" s="908" t="s">
        <v>456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395</v>
      </c>
      <c r="DH113" s="864"/>
      <c r="DI113" s="864"/>
      <c r="DJ113" s="864"/>
      <c r="DK113" s="865"/>
      <c r="DL113" s="866" t="s">
        <v>230</v>
      </c>
      <c r="DM113" s="864"/>
      <c r="DN113" s="864"/>
      <c r="DO113" s="864"/>
      <c r="DP113" s="865"/>
      <c r="DQ113" s="866" t="s">
        <v>395</v>
      </c>
      <c r="DR113" s="864"/>
      <c r="DS113" s="864"/>
      <c r="DT113" s="864"/>
      <c r="DU113" s="865"/>
      <c r="DV113" s="911" t="s">
        <v>395</v>
      </c>
      <c r="DW113" s="912"/>
      <c r="DX113" s="912"/>
      <c r="DY113" s="912"/>
      <c r="DZ113" s="913"/>
    </row>
    <row r="114" spans="1:130" s="248" customFormat="1" ht="26.25" customHeight="1">
      <c r="A114" s="1005"/>
      <c r="B114" s="1006"/>
      <c r="C114" s="834" t="s">
        <v>457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35962</v>
      </c>
      <c r="AB114" s="864"/>
      <c r="AC114" s="864"/>
      <c r="AD114" s="864"/>
      <c r="AE114" s="865"/>
      <c r="AF114" s="866">
        <v>25209</v>
      </c>
      <c r="AG114" s="864"/>
      <c r="AH114" s="864"/>
      <c r="AI114" s="864"/>
      <c r="AJ114" s="865"/>
      <c r="AK114" s="866">
        <v>25726</v>
      </c>
      <c r="AL114" s="864"/>
      <c r="AM114" s="864"/>
      <c r="AN114" s="864"/>
      <c r="AO114" s="865"/>
      <c r="AP114" s="911">
        <v>0.6</v>
      </c>
      <c r="AQ114" s="912"/>
      <c r="AR114" s="912"/>
      <c r="AS114" s="912"/>
      <c r="AT114" s="913"/>
      <c r="AU114" s="1023"/>
      <c r="AV114" s="1024"/>
      <c r="AW114" s="1024"/>
      <c r="AX114" s="1024"/>
      <c r="AY114" s="1024"/>
      <c r="AZ114" s="899" t="s">
        <v>458</v>
      </c>
      <c r="BA114" s="834"/>
      <c r="BB114" s="834"/>
      <c r="BC114" s="834"/>
      <c r="BD114" s="834"/>
      <c r="BE114" s="834"/>
      <c r="BF114" s="834"/>
      <c r="BG114" s="834"/>
      <c r="BH114" s="834"/>
      <c r="BI114" s="834"/>
      <c r="BJ114" s="834"/>
      <c r="BK114" s="834"/>
      <c r="BL114" s="834"/>
      <c r="BM114" s="834"/>
      <c r="BN114" s="834"/>
      <c r="BO114" s="834"/>
      <c r="BP114" s="835"/>
      <c r="BQ114" s="900">
        <v>619187</v>
      </c>
      <c r="BR114" s="901"/>
      <c r="BS114" s="901"/>
      <c r="BT114" s="901"/>
      <c r="BU114" s="901"/>
      <c r="BV114" s="901">
        <v>655857</v>
      </c>
      <c r="BW114" s="901"/>
      <c r="BX114" s="901"/>
      <c r="BY114" s="901"/>
      <c r="BZ114" s="901"/>
      <c r="CA114" s="901">
        <v>598513</v>
      </c>
      <c r="CB114" s="901"/>
      <c r="CC114" s="901"/>
      <c r="CD114" s="901"/>
      <c r="CE114" s="901"/>
      <c r="CF114" s="962">
        <v>14.7</v>
      </c>
      <c r="CG114" s="963"/>
      <c r="CH114" s="963"/>
      <c r="CI114" s="963"/>
      <c r="CJ114" s="963"/>
      <c r="CK114" s="1018"/>
      <c r="CL114" s="905"/>
      <c r="CM114" s="908" t="s">
        <v>459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395</v>
      </c>
      <c r="DH114" s="864"/>
      <c r="DI114" s="864"/>
      <c r="DJ114" s="864"/>
      <c r="DK114" s="865"/>
      <c r="DL114" s="866" t="s">
        <v>395</v>
      </c>
      <c r="DM114" s="864"/>
      <c r="DN114" s="864"/>
      <c r="DO114" s="864"/>
      <c r="DP114" s="865"/>
      <c r="DQ114" s="866" t="s">
        <v>230</v>
      </c>
      <c r="DR114" s="864"/>
      <c r="DS114" s="864"/>
      <c r="DT114" s="864"/>
      <c r="DU114" s="865"/>
      <c r="DV114" s="911" t="s">
        <v>230</v>
      </c>
      <c r="DW114" s="912"/>
      <c r="DX114" s="912"/>
      <c r="DY114" s="912"/>
      <c r="DZ114" s="913"/>
    </row>
    <row r="115" spans="1:130" s="248" customFormat="1" ht="26.25" customHeight="1">
      <c r="A115" s="1005"/>
      <c r="B115" s="1006"/>
      <c r="C115" s="834" t="s">
        <v>460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1692</v>
      </c>
      <c r="AB115" s="1010"/>
      <c r="AC115" s="1010"/>
      <c r="AD115" s="1010"/>
      <c r="AE115" s="1011"/>
      <c r="AF115" s="1012">
        <v>1589</v>
      </c>
      <c r="AG115" s="1010"/>
      <c r="AH115" s="1010"/>
      <c r="AI115" s="1010"/>
      <c r="AJ115" s="1011"/>
      <c r="AK115" s="1012">
        <v>6763</v>
      </c>
      <c r="AL115" s="1010"/>
      <c r="AM115" s="1010"/>
      <c r="AN115" s="1010"/>
      <c r="AO115" s="1011"/>
      <c r="AP115" s="1013">
        <v>0.2</v>
      </c>
      <c r="AQ115" s="1014"/>
      <c r="AR115" s="1014"/>
      <c r="AS115" s="1014"/>
      <c r="AT115" s="1015"/>
      <c r="AU115" s="1023"/>
      <c r="AV115" s="1024"/>
      <c r="AW115" s="1024"/>
      <c r="AX115" s="1024"/>
      <c r="AY115" s="1024"/>
      <c r="AZ115" s="899" t="s">
        <v>461</v>
      </c>
      <c r="BA115" s="834"/>
      <c r="BB115" s="834"/>
      <c r="BC115" s="834"/>
      <c r="BD115" s="834"/>
      <c r="BE115" s="834"/>
      <c r="BF115" s="834"/>
      <c r="BG115" s="834"/>
      <c r="BH115" s="834"/>
      <c r="BI115" s="834"/>
      <c r="BJ115" s="834"/>
      <c r="BK115" s="834"/>
      <c r="BL115" s="834"/>
      <c r="BM115" s="834"/>
      <c r="BN115" s="834"/>
      <c r="BO115" s="834"/>
      <c r="BP115" s="835"/>
      <c r="BQ115" s="900" t="s">
        <v>395</v>
      </c>
      <c r="BR115" s="901"/>
      <c r="BS115" s="901"/>
      <c r="BT115" s="901"/>
      <c r="BU115" s="901"/>
      <c r="BV115" s="901" t="s">
        <v>230</v>
      </c>
      <c r="BW115" s="901"/>
      <c r="BX115" s="901"/>
      <c r="BY115" s="901"/>
      <c r="BZ115" s="901"/>
      <c r="CA115" s="901" t="s">
        <v>230</v>
      </c>
      <c r="CB115" s="901"/>
      <c r="CC115" s="901"/>
      <c r="CD115" s="901"/>
      <c r="CE115" s="901"/>
      <c r="CF115" s="962" t="s">
        <v>230</v>
      </c>
      <c r="CG115" s="963"/>
      <c r="CH115" s="963"/>
      <c r="CI115" s="963"/>
      <c r="CJ115" s="963"/>
      <c r="CK115" s="1018"/>
      <c r="CL115" s="905"/>
      <c r="CM115" s="899" t="s">
        <v>462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395</v>
      </c>
      <c r="DH115" s="864"/>
      <c r="DI115" s="864"/>
      <c r="DJ115" s="864"/>
      <c r="DK115" s="865"/>
      <c r="DL115" s="866" t="s">
        <v>230</v>
      </c>
      <c r="DM115" s="864"/>
      <c r="DN115" s="864"/>
      <c r="DO115" s="864"/>
      <c r="DP115" s="865"/>
      <c r="DQ115" s="866" t="s">
        <v>395</v>
      </c>
      <c r="DR115" s="864"/>
      <c r="DS115" s="864"/>
      <c r="DT115" s="864"/>
      <c r="DU115" s="865"/>
      <c r="DV115" s="911" t="s">
        <v>230</v>
      </c>
      <c r="DW115" s="912"/>
      <c r="DX115" s="912"/>
      <c r="DY115" s="912"/>
      <c r="DZ115" s="913"/>
    </row>
    <row r="116" spans="1:130" s="248" customFormat="1" ht="26.25" customHeight="1">
      <c r="A116" s="1007"/>
      <c r="B116" s="1008"/>
      <c r="C116" s="967" t="s">
        <v>463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395</v>
      </c>
      <c r="AB116" s="864"/>
      <c r="AC116" s="864"/>
      <c r="AD116" s="864"/>
      <c r="AE116" s="865"/>
      <c r="AF116" s="866" t="s">
        <v>395</v>
      </c>
      <c r="AG116" s="864"/>
      <c r="AH116" s="864"/>
      <c r="AI116" s="864"/>
      <c r="AJ116" s="865"/>
      <c r="AK116" s="866" t="s">
        <v>230</v>
      </c>
      <c r="AL116" s="864"/>
      <c r="AM116" s="864"/>
      <c r="AN116" s="864"/>
      <c r="AO116" s="865"/>
      <c r="AP116" s="911" t="s">
        <v>395</v>
      </c>
      <c r="AQ116" s="912"/>
      <c r="AR116" s="912"/>
      <c r="AS116" s="912"/>
      <c r="AT116" s="913"/>
      <c r="AU116" s="1023"/>
      <c r="AV116" s="1024"/>
      <c r="AW116" s="1024"/>
      <c r="AX116" s="1024"/>
      <c r="AY116" s="1024"/>
      <c r="AZ116" s="950" t="s">
        <v>464</v>
      </c>
      <c r="BA116" s="951"/>
      <c r="BB116" s="951"/>
      <c r="BC116" s="951"/>
      <c r="BD116" s="951"/>
      <c r="BE116" s="951"/>
      <c r="BF116" s="951"/>
      <c r="BG116" s="951"/>
      <c r="BH116" s="951"/>
      <c r="BI116" s="951"/>
      <c r="BJ116" s="951"/>
      <c r="BK116" s="951"/>
      <c r="BL116" s="951"/>
      <c r="BM116" s="951"/>
      <c r="BN116" s="951"/>
      <c r="BO116" s="951"/>
      <c r="BP116" s="952"/>
      <c r="BQ116" s="900" t="s">
        <v>230</v>
      </c>
      <c r="BR116" s="901"/>
      <c r="BS116" s="901"/>
      <c r="BT116" s="901"/>
      <c r="BU116" s="901"/>
      <c r="BV116" s="901" t="s">
        <v>230</v>
      </c>
      <c r="BW116" s="901"/>
      <c r="BX116" s="901"/>
      <c r="BY116" s="901"/>
      <c r="BZ116" s="901"/>
      <c r="CA116" s="901" t="s">
        <v>230</v>
      </c>
      <c r="CB116" s="901"/>
      <c r="CC116" s="901"/>
      <c r="CD116" s="901"/>
      <c r="CE116" s="901"/>
      <c r="CF116" s="962" t="s">
        <v>230</v>
      </c>
      <c r="CG116" s="963"/>
      <c r="CH116" s="963"/>
      <c r="CI116" s="963"/>
      <c r="CJ116" s="963"/>
      <c r="CK116" s="1018"/>
      <c r="CL116" s="905"/>
      <c r="CM116" s="908" t="s">
        <v>465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230</v>
      </c>
      <c r="DH116" s="864"/>
      <c r="DI116" s="864"/>
      <c r="DJ116" s="864"/>
      <c r="DK116" s="865"/>
      <c r="DL116" s="866" t="s">
        <v>395</v>
      </c>
      <c r="DM116" s="864"/>
      <c r="DN116" s="864"/>
      <c r="DO116" s="864"/>
      <c r="DP116" s="865"/>
      <c r="DQ116" s="866" t="s">
        <v>395</v>
      </c>
      <c r="DR116" s="864"/>
      <c r="DS116" s="864"/>
      <c r="DT116" s="864"/>
      <c r="DU116" s="865"/>
      <c r="DV116" s="911" t="s">
        <v>230</v>
      </c>
      <c r="DW116" s="912"/>
      <c r="DX116" s="912"/>
      <c r="DY116" s="912"/>
      <c r="DZ116" s="913"/>
    </row>
    <row r="117" spans="1:130" s="248" customFormat="1" ht="26.25" customHeight="1">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466</v>
      </c>
      <c r="Z117" s="990"/>
      <c r="AA117" s="995">
        <v>1440105</v>
      </c>
      <c r="AB117" s="996"/>
      <c r="AC117" s="996"/>
      <c r="AD117" s="996"/>
      <c r="AE117" s="997"/>
      <c r="AF117" s="998">
        <v>1327777</v>
      </c>
      <c r="AG117" s="996"/>
      <c r="AH117" s="996"/>
      <c r="AI117" s="996"/>
      <c r="AJ117" s="997"/>
      <c r="AK117" s="998">
        <v>1296792</v>
      </c>
      <c r="AL117" s="996"/>
      <c r="AM117" s="996"/>
      <c r="AN117" s="996"/>
      <c r="AO117" s="997"/>
      <c r="AP117" s="999"/>
      <c r="AQ117" s="1000"/>
      <c r="AR117" s="1000"/>
      <c r="AS117" s="1000"/>
      <c r="AT117" s="1001"/>
      <c r="AU117" s="1023"/>
      <c r="AV117" s="1024"/>
      <c r="AW117" s="1024"/>
      <c r="AX117" s="1024"/>
      <c r="AY117" s="1024"/>
      <c r="AZ117" s="950" t="s">
        <v>467</v>
      </c>
      <c r="BA117" s="951"/>
      <c r="BB117" s="951"/>
      <c r="BC117" s="951"/>
      <c r="BD117" s="951"/>
      <c r="BE117" s="951"/>
      <c r="BF117" s="951"/>
      <c r="BG117" s="951"/>
      <c r="BH117" s="951"/>
      <c r="BI117" s="951"/>
      <c r="BJ117" s="951"/>
      <c r="BK117" s="951"/>
      <c r="BL117" s="951"/>
      <c r="BM117" s="951"/>
      <c r="BN117" s="951"/>
      <c r="BO117" s="951"/>
      <c r="BP117" s="952"/>
      <c r="BQ117" s="900" t="s">
        <v>230</v>
      </c>
      <c r="BR117" s="901"/>
      <c r="BS117" s="901"/>
      <c r="BT117" s="901"/>
      <c r="BU117" s="901"/>
      <c r="BV117" s="901" t="s">
        <v>230</v>
      </c>
      <c r="BW117" s="901"/>
      <c r="BX117" s="901"/>
      <c r="BY117" s="901"/>
      <c r="BZ117" s="901"/>
      <c r="CA117" s="901" t="s">
        <v>230</v>
      </c>
      <c r="CB117" s="901"/>
      <c r="CC117" s="901"/>
      <c r="CD117" s="901"/>
      <c r="CE117" s="901"/>
      <c r="CF117" s="962" t="s">
        <v>395</v>
      </c>
      <c r="CG117" s="963"/>
      <c r="CH117" s="963"/>
      <c r="CI117" s="963"/>
      <c r="CJ117" s="963"/>
      <c r="CK117" s="1018"/>
      <c r="CL117" s="905"/>
      <c r="CM117" s="908" t="s">
        <v>468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395</v>
      </c>
      <c r="DH117" s="864"/>
      <c r="DI117" s="864"/>
      <c r="DJ117" s="864"/>
      <c r="DK117" s="865"/>
      <c r="DL117" s="866" t="s">
        <v>395</v>
      </c>
      <c r="DM117" s="864"/>
      <c r="DN117" s="864"/>
      <c r="DO117" s="864"/>
      <c r="DP117" s="865"/>
      <c r="DQ117" s="866" t="s">
        <v>230</v>
      </c>
      <c r="DR117" s="864"/>
      <c r="DS117" s="864"/>
      <c r="DT117" s="864"/>
      <c r="DU117" s="865"/>
      <c r="DV117" s="911" t="s">
        <v>230</v>
      </c>
      <c r="DW117" s="912"/>
      <c r="DX117" s="912"/>
      <c r="DY117" s="912"/>
      <c r="DZ117" s="913"/>
    </row>
    <row r="118" spans="1:130" s="248" customFormat="1" ht="26.25" customHeight="1">
      <c r="A118" s="988" t="s">
        <v>441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438</v>
      </c>
      <c r="AB118" s="989"/>
      <c r="AC118" s="989"/>
      <c r="AD118" s="989"/>
      <c r="AE118" s="990"/>
      <c r="AF118" s="991" t="s">
        <v>439</v>
      </c>
      <c r="AG118" s="989"/>
      <c r="AH118" s="989"/>
      <c r="AI118" s="989"/>
      <c r="AJ118" s="990"/>
      <c r="AK118" s="991" t="s">
        <v>304</v>
      </c>
      <c r="AL118" s="989"/>
      <c r="AM118" s="989"/>
      <c r="AN118" s="989"/>
      <c r="AO118" s="990"/>
      <c r="AP118" s="992" t="s">
        <v>440</v>
      </c>
      <c r="AQ118" s="993"/>
      <c r="AR118" s="993"/>
      <c r="AS118" s="993"/>
      <c r="AT118" s="994"/>
      <c r="AU118" s="1023"/>
      <c r="AV118" s="1024"/>
      <c r="AW118" s="1024"/>
      <c r="AX118" s="1024"/>
      <c r="AY118" s="1024"/>
      <c r="AZ118" s="966" t="s">
        <v>469</v>
      </c>
      <c r="BA118" s="967"/>
      <c r="BB118" s="967"/>
      <c r="BC118" s="967"/>
      <c r="BD118" s="967"/>
      <c r="BE118" s="967"/>
      <c r="BF118" s="967"/>
      <c r="BG118" s="967"/>
      <c r="BH118" s="967"/>
      <c r="BI118" s="967"/>
      <c r="BJ118" s="967"/>
      <c r="BK118" s="967"/>
      <c r="BL118" s="967"/>
      <c r="BM118" s="967"/>
      <c r="BN118" s="967"/>
      <c r="BO118" s="967"/>
      <c r="BP118" s="968"/>
      <c r="BQ118" s="969" t="s">
        <v>230</v>
      </c>
      <c r="BR118" s="932"/>
      <c r="BS118" s="932"/>
      <c r="BT118" s="932"/>
      <c r="BU118" s="932"/>
      <c r="BV118" s="932" t="s">
        <v>230</v>
      </c>
      <c r="BW118" s="932"/>
      <c r="BX118" s="932"/>
      <c r="BY118" s="932"/>
      <c r="BZ118" s="932"/>
      <c r="CA118" s="932" t="s">
        <v>395</v>
      </c>
      <c r="CB118" s="932"/>
      <c r="CC118" s="932"/>
      <c r="CD118" s="932"/>
      <c r="CE118" s="932"/>
      <c r="CF118" s="962" t="s">
        <v>395</v>
      </c>
      <c r="CG118" s="963"/>
      <c r="CH118" s="963"/>
      <c r="CI118" s="963"/>
      <c r="CJ118" s="963"/>
      <c r="CK118" s="1018"/>
      <c r="CL118" s="905"/>
      <c r="CM118" s="908" t="s">
        <v>470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230</v>
      </c>
      <c r="DH118" s="864"/>
      <c r="DI118" s="864"/>
      <c r="DJ118" s="864"/>
      <c r="DK118" s="865"/>
      <c r="DL118" s="866" t="s">
        <v>230</v>
      </c>
      <c r="DM118" s="864"/>
      <c r="DN118" s="864"/>
      <c r="DO118" s="864"/>
      <c r="DP118" s="865"/>
      <c r="DQ118" s="866" t="s">
        <v>230</v>
      </c>
      <c r="DR118" s="864"/>
      <c r="DS118" s="864"/>
      <c r="DT118" s="864"/>
      <c r="DU118" s="865"/>
      <c r="DV118" s="911" t="s">
        <v>230</v>
      </c>
      <c r="DW118" s="912"/>
      <c r="DX118" s="912"/>
      <c r="DY118" s="912"/>
      <c r="DZ118" s="913"/>
    </row>
    <row r="119" spans="1:130" s="248" customFormat="1" ht="26.25" customHeight="1">
      <c r="A119" s="902" t="s">
        <v>444</v>
      </c>
      <c r="B119" s="903"/>
      <c r="C119" s="978" t="s">
        <v>445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230</v>
      </c>
      <c r="AB119" s="982"/>
      <c r="AC119" s="982"/>
      <c r="AD119" s="982"/>
      <c r="AE119" s="983"/>
      <c r="AF119" s="984" t="s">
        <v>395</v>
      </c>
      <c r="AG119" s="982"/>
      <c r="AH119" s="982"/>
      <c r="AI119" s="982"/>
      <c r="AJ119" s="983"/>
      <c r="AK119" s="984" t="s">
        <v>395</v>
      </c>
      <c r="AL119" s="982"/>
      <c r="AM119" s="982"/>
      <c r="AN119" s="982"/>
      <c r="AO119" s="983"/>
      <c r="AP119" s="985" t="s">
        <v>395</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471</v>
      </c>
      <c r="BP119" s="965"/>
      <c r="BQ119" s="969">
        <v>10358527</v>
      </c>
      <c r="BR119" s="932"/>
      <c r="BS119" s="932"/>
      <c r="BT119" s="932"/>
      <c r="BU119" s="932"/>
      <c r="BV119" s="932">
        <v>9985323</v>
      </c>
      <c r="BW119" s="932"/>
      <c r="BX119" s="932"/>
      <c r="BY119" s="932"/>
      <c r="BZ119" s="932"/>
      <c r="CA119" s="932">
        <v>9371578</v>
      </c>
      <c r="CB119" s="932"/>
      <c r="CC119" s="932"/>
      <c r="CD119" s="932"/>
      <c r="CE119" s="932"/>
      <c r="CF119" s="830"/>
      <c r="CG119" s="831"/>
      <c r="CH119" s="831"/>
      <c r="CI119" s="831"/>
      <c r="CJ119" s="921"/>
      <c r="CK119" s="1019"/>
      <c r="CL119" s="907"/>
      <c r="CM119" s="925" t="s">
        <v>472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8365</v>
      </c>
      <c r="DH119" s="847"/>
      <c r="DI119" s="847"/>
      <c r="DJ119" s="847"/>
      <c r="DK119" s="848"/>
      <c r="DL119" s="849">
        <v>6775</v>
      </c>
      <c r="DM119" s="847"/>
      <c r="DN119" s="847"/>
      <c r="DO119" s="847"/>
      <c r="DP119" s="848"/>
      <c r="DQ119" s="849" t="s">
        <v>230</v>
      </c>
      <c r="DR119" s="847"/>
      <c r="DS119" s="847"/>
      <c r="DT119" s="847"/>
      <c r="DU119" s="848"/>
      <c r="DV119" s="935" t="s">
        <v>230</v>
      </c>
      <c r="DW119" s="936"/>
      <c r="DX119" s="936"/>
      <c r="DY119" s="936"/>
      <c r="DZ119" s="937"/>
    </row>
    <row r="120" spans="1:130" s="248" customFormat="1" ht="26.25" customHeight="1">
      <c r="A120" s="904"/>
      <c r="B120" s="905"/>
      <c r="C120" s="908" t="s">
        <v>449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395</v>
      </c>
      <c r="AB120" s="864"/>
      <c r="AC120" s="864"/>
      <c r="AD120" s="864"/>
      <c r="AE120" s="865"/>
      <c r="AF120" s="866" t="s">
        <v>395</v>
      </c>
      <c r="AG120" s="864"/>
      <c r="AH120" s="864"/>
      <c r="AI120" s="864"/>
      <c r="AJ120" s="865"/>
      <c r="AK120" s="866" t="s">
        <v>230</v>
      </c>
      <c r="AL120" s="864"/>
      <c r="AM120" s="864"/>
      <c r="AN120" s="864"/>
      <c r="AO120" s="865"/>
      <c r="AP120" s="911" t="s">
        <v>395</v>
      </c>
      <c r="AQ120" s="912"/>
      <c r="AR120" s="912"/>
      <c r="AS120" s="912"/>
      <c r="AT120" s="913"/>
      <c r="AU120" s="970" t="s">
        <v>473</v>
      </c>
      <c r="AV120" s="971"/>
      <c r="AW120" s="971"/>
      <c r="AX120" s="971"/>
      <c r="AY120" s="972"/>
      <c r="AZ120" s="947" t="s">
        <v>474</v>
      </c>
      <c r="BA120" s="892"/>
      <c r="BB120" s="892"/>
      <c r="BC120" s="892"/>
      <c r="BD120" s="892"/>
      <c r="BE120" s="892"/>
      <c r="BF120" s="892"/>
      <c r="BG120" s="892"/>
      <c r="BH120" s="892"/>
      <c r="BI120" s="892"/>
      <c r="BJ120" s="892"/>
      <c r="BK120" s="892"/>
      <c r="BL120" s="892"/>
      <c r="BM120" s="892"/>
      <c r="BN120" s="892"/>
      <c r="BO120" s="892"/>
      <c r="BP120" s="893"/>
      <c r="BQ120" s="948">
        <v>2909751</v>
      </c>
      <c r="BR120" s="929"/>
      <c r="BS120" s="929"/>
      <c r="BT120" s="929"/>
      <c r="BU120" s="929"/>
      <c r="BV120" s="929">
        <v>2928376</v>
      </c>
      <c r="BW120" s="929"/>
      <c r="BX120" s="929"/>
      <c r="BY120" s="929"/>
      <c r="BZ120" s="929"/>
      <c r="CA120" s="929">
        <v>2926767</v>
      </c>
      <c r="CB120" s="929"/>
      <c r="CC120" s="929"/>
      <c r="CD120" s="929"/>
      <c r="CE120" s="929"/>
      <c r="CF120" s="953">
        <v>71.8</v>
      </c>
      <c r="CG120" s="954"/>
      <c r="CH120" s="954"/>
      <c r="CI120" s="954"/>
      <c r="CJ120" s="954"/>
      <c r="CK120" s="955" t="s">
        <v>475</v>
      </c>
      <c r="CL120" s="939"/>
      <c r="CM120" s="939"/>
      <c r="CN120" s="939"/>
      <c r="CO120" s="940"/>
      <c r="CP120" s="959" t="s">
        <v>476</v>
      </c>
      <c r="CQ120" s="960"/>
      <c r="CR120" s="960"/>
      <c r="CS120" s="960"/>
      <c r="CT120" s="960"/>
      <c r="CU120" s="960"/>
      <c r="CV120" s="960"/>
      <c r="CW120" s="960"/>
      <c r="CX120" s="960"/>
      <c r="CY120" s="960"/>
      <c r="CZ120" s="960"/>
      <c r="DA120" s="960"/>
      <c r="DB120" s="960"/>
      <c r="DC120" s="960"/>
      <c r="DD120" s="960"/>
      <c r="DE120" s="960"/>
      <c r="DF120" s="961"/>
      <c r="DG120" s="948" t="s">
        <v>395</v>
      </c>
      <c r="DH120" s="929"/>
      <c r="DI120" s="929"/>
      <c r="DJ120" s="929"/>
      <c r="DK120" s="929"/>
      <c r="DL120" s="929" t="s">
        <v>395</v>
      </c>
      <c r="DM120" s="929"/>
      <c r="DN120" s="929"/>
      <c r="DO120" s="929"/>
      <c r="DP120" s="929"/>
      <c r="DQ120" s="929">
        <v>2164254</v>
      </c>
      <c r="DR120" s="929"/>
      <c r="DS120" s="929"/>
      <c r="DT120" s="929"/>
      <c r="DU120" s="929"/>
      <c r="DV120" s="930">
        <v>53.1</v>
      </c>
      <c r="DW120" s="930"/>
      <c r="DX120" s="930"/>
      <c r="DY120" s="930"/>
      <c r="DZ120" s="931"/>
    </row>
    <row r="121" spans="1:130" s="248" customFormat="1" ht="26.25" customHeight="1">
      <c r="A121" s="904"/>
      <c r="B121" s="905"/>
      <c r="C121" s="950" t="s">
        <v>477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395</v>
      </c>
      <c r="AB121" s="864"/>
      <c r="AC121" s="864"/>
      <c r="AD121" s="864"/>
      <c r="AE121" s="865"/>
      <c r="AF121" s="866" t="s">
        <v>395</v>
      </c>
      <c r="AG121" s="864"/>
      <c r="AH121" s="864"/>
      <c r="AI121" s="864"/>
      <c r="AJ121" s="865"/>
      <c r="AK121" s="866" t="s">
        <v>395</v>
      </c>
      <c r="AL121" s="864"/>
      <c r="AM121" s="864"/>
      <c r="AN121" s="864"/>
      <c r="AO121" s="865"/>
      <c r="AP121" s="911" t="s">
        <v>230</v>
      </c>
      <c r="AQ121" s="912"/>
      <c r="AR121" s="912"/>
      <c r="AS121" s="912"/>
      <c r="AT121" s="913"/>
      <c r="AU121" s="973"/>
      <c r="AV121" s="974"/>
      <c r="AW121" s="974"/>
      <c r="AX121" s="974"/>
      <c r="AY121" s="975"/>
      <c r="AZ121" s="899" t="s">
        <v>478</v>
      </c>
      <c r="BA121" s="834"/>
      <c r="BB121" s="834"/>
      <c r="BC121" s="834"/>
      <c r="BD121" s="834"/>
      <c r="BE121" s="834"/>
      <c r="BF121" s="834"/>
      <c r="BG121" s="834"/>
      <c r="BH121" s="834"/>
      <c r="BI121" s="834"/>
      <c r="BJ121" s="834"/>
      <c r="BK121" s="834"/>
      <c r="BL121" s="834"/>
      <c r="BM121" s="834"/>
      <c r="BN121" s="834"/>
      <c r="BO121" s="834"/>
      <c r="BP121" s="835"/>
      <c r="BQ121" s="900">
        <v>1745</v>
      </c>
      <c r="BR121" s="901"/>
      <c r="BS121" s="901"/>
      <c r="BT121" s="901"/>
      <c r="BU121" s="901"/>
      <c r="BV121" s="901" t="s">
        <v>395</v>
      </c>
      <c r="BW121" s="901"/>
      <c r="BX121" s="901"/>
      <c r="BY121" s="901"/>
      <c r="BZ121" s="901"/>
      <c r="CA121" s="901">
        <v>62787</v>
      </c>
      <c r="CB121" s="901"/>
      <c r="CC121" s="901"/>
      <c r="CD121" s="901"/>
      <c r="CE121" s="901"/>
      <c r="CF121" s="962">
        <v>1.5</v>
      </c>
      <c r="CG121" s="963"/>
      <c r="CH121" s="963"/>
      <c r="CI121" s="963"/>
      <c r="CJ121" s="963"/>
      <c r="CK121" s="956"/>
      <c r="CL121" s="942"/>
      <c r="CM121" s="942"/>
      <c r="CN121" s="942"/>
      <c r="CO121" s="943"/>
      <c r="CP121" s="922" t="s">
        <v>479</v>
      </c>
      <c r="CQ121" s="923"/>
      <c r="CR121" s="923"/>
      <c r="CS121" s="923"/>
      <c r="CT121" s="923"/>
      <c r="CU121" s="923"/>
      <c r="CV121" s="923"/>
      <c r="CW121" s="923"/>
      <c r="CX121" s="923"/>
      <c r="CY121" s="923"/>
      <c r="CZ121" s="923"/>
      <c r="DA121" s="923"/>
      <c r="DB121" s="923"/>
      <c r="DC121" s="923"/>
      <c r="DD121" s="923"/>
      <c r="DE121" s="923"/>
      <c r="DF121" s="924"/>
      <c r="DG121" s="900">
        <v>635986</v>
      </c>
      <c r="DH121" s="901"/>
      <c r="DI121" s="901"/>
      <c r="DJ121" s="901"/>
      <c r="DK121" s="901"/>
      <c r="DL121" s="901">
        <v>574778</v>
      </c>
      <c r="DM121" s="901"/>
      <c r="DN121" s="901"/>
      <c r="DO121" s="901"/>
      <c r="DP121" s="901"/>
      <c r="DQ121" s="901">
        <v>501197</v>
      </c>
      <c r="DR121" s="901"/>
      <c r="DS121" s="901"/>
      <c r="DT121" s="901"/>
      <c r="DU121" s="901"/>
      <c r="DV121" s="878">
        <v>12.3</v>
      </c>
      <c r="DW121" s="878"/>
      <c r="DX121" s="878"/>
      <c r="DY121" s="878"/>
      <c r="DZ121" s="879"/>
    </row>
    <row r="122" spans="1:130" s="248" customFormat="1" ht="26.25" customHeight="1">
      <c r="A122" s="904"/>
      <c r="B122" s="905"/>
      <c r="C122" s="908" t="s">
        <v>459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230</v>
      </c>
      <c r="AB122" s="864"/>
      <c r="AC122" s="864"/>
      <c r="AD122" s="864"/>
      <c r="AE122" s="865"/>
      <c r="AF122" s="866" t="s">
        <v>230</v>
      </c>
      <c r="AG122" s="864"/>
      <c r="AH122" s="864"/>
      <c r="AI122" s="864"/>
      <c r="AJ122" s="865"/>
      <c r="AK122" s="866" t="s">
        <v>395</v>
      </c>
      <c r="AL122" s="864"/>
      <c r="AM122" s="864"/>
      <c r="AN122" s="864"/>
      <c r="AO122" s="865"/>
      <c r="AP122" s="911" t="s">
        <v>395</v>
      </c>
      <c r="AQ122" s="912"/>
      <c r="AR122" s="912"/>
      <c r="AS122" s="912"/>
      <c r="AT122" s="913"/>
      <c r="AU122" s="973"/>
      <c r="AV122" s="974"/>
      <c r="AW122" s="974"/>
      <c r="AX122" s="974"/>
      <c r="AY122" s="975"/>
      <c r="AZ122" s="966" t="s">
        <v>480</v>
      </c>
      <c r="BA122" s="967"/>
      <c r="BB122" s="967"/>
      <c r="BC122" s="967"/>
      <c r="BD122" s="967"/>
      <c r="BE122" s="967"/>
      <c r="BF122" s="967"/>
      <c r="BG122" s="967"/>
      <c r="BH122" s="967"/>
      <c r="BI122" s="967"/>
      <c r="BJ122" s="967"/>
      <c r="BK122" s="967"/>
      <c r="BL122" s="967"/>
      <c r="BM122" s="967"/>
      <c r="BN122" s="967"/>
      <c r="BO122" s="967"/>
      <c r="BP122" s="968"/>
      <c r="BQ122" s="969">
        <v>8941182</v>
      </c>
      <c r="BR122" s="932"/>
      <c r="BS122" s="932"/>
      <c r="BT122" s="932"/>
      <c r="BU122" s="932"/>
      <c r="BV122" s="932">
        <v>8797636</v>
      </c>
      <c r="BW122" s="932"/>
      <c r="BX122" s="932"/>
      <c r="BY122" s="932"/>
      <c r="BZ122" s="932"/>
      <c r="CA122" s="932">
        <v>8417025</v>
      </c>
      <c r="CB122" s="932"/>
      <c r="CC122" s="932"/>
      <c r="CD122" s="932"/>
      <c r="CE122" s="932"/>
      <c r="CF122" s="933">
        <v>206.6</v>
      </c>
      <c r="CG122" s="934"/>
      <c r="CH122" s="934"/>
      <c r="CI122" s="934"/>
      <c r="CJ122" s="934"/>
      <c r="CK122" s="956"/>
      <c r="CL122" s="942"/>
      <c r="CM122" s="942"/>
      <c r="CN122" s="942"/>
      <c r="CO122" s="943"/>
      <c r="CP122" s="922" t="s">
        <v>481</v>
      </c>
      <c r="CQ122" s="923"/>
      <c r="CR122" s="923"/>
      <c r="CS122" s="923"/>
      <c r="CT122" s="923"/>
      <c r="CU122" s="923"/>
      <c r="CV122" s="923"/>
      <c r="CW122" s="923"/>
      <c r="CX122" s="923"/>
      <c r="CY122" s="923"/>
      <c r="CZ122" s="923"/>
      <c r="DA122" s="923"/>
      <c r="DB122" s="923"/>
      <c r="DC122" s="923"/>
      <c r="DD122" s="923"/>
      <c r="DE122" s="923"/>
      <c r="DF122" s="924"/>
      <c r="DG122" s="900">
        <v>60926</v>
      </c>
      <c r="DH122" s="901"/>
      <c r="DI122" s="901"/>
      <c r="DJ122" s="901"/>
      <c r="DK122" s="901"/>
      <c r="DL122" s="901">
        <v>56743</v>
      </c>
      <c r="DM122" s="901"/>
      <c r="DN122" s="901"/>
      <c r="DO122" s="901"/>
      <c r="DP122" s="901"/>
      <c r="DQ122" s="901">
        <v>53208</v>
      </c>
      <c r="DR122" s="901"/>
      <c r="DS122" s="901"/>
      <c r="DT122" s="901"/>
      <c r="DU122" s="901"/>
      <c r="DV122" s="878">
        <v>1.3</v>
      </c>
      <c r="DW122" s="878"/>
      <c r="DX122" s="878"/>
      <c r="DY122" s="878"/>
      <c r="DZ122" s="879"/>
    </row>
    <row r="123" spans="1:130" s="248" customFormat="1" ht="26.25" customHeight="1">
      <c r="A123" s="904"/>
      <c r="B123" s="905"/>
      <c r="C123" s="908" t="s">
        <v>465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395</v>
      </c>
      <c r="AB123" s="864"/>
      <c r="AC123" s="864"/>
      <c r="AD123" s="864"/>
      <c r="AE123" s="865"/>
      <c r="AF123" s="866" t="s">
        <v>230</v>
      </c>
      <c r="AG123" s="864"/>
      <c r="AH123" s="864"/>
      <c r="AI123" s="864"/>
      <c r="AJ123" s="865"/>
      <c r="AK123" s="866" t="s">
        <v>230</v>
      </c>
      <c r="AL123" s="864"/>
      <c r="AM123" s="864"/>
      <c r="AN123" s="864"/>
      <c r="AO123" s="865"/>
      <c r="AP123" s="911" t="s">
        <v>230</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482</v>
      </c>
      <c r="BP123" s="965"/>
      <c r="BQ123" s="919">
        <v>11852678</v>
      </c>
      <c r="BR123" s="920"/>
      <c r="BS123" s="920"/>
      <c r="BT123" s="920"/>
      <c r="BU123" s="920"/>
      <c r="BV123" s="920">
        <v>11726012</v>
      </c>
      <c r="BW123" s="920"/>
      <c r="BX123" s="920"/>
      <c r="BY123" s="920"/>
      <c r="BZ123" s="920"/>
      <c r="CA123" s="920">
        <v>11406579</v>
      </c>
      <c r="CB123" s="920"/>
      <c r="CC123" s="920"/>
      <c r="CD123" s="920"/>
      <c r="CE123" s="920"/>
      <c r="CF123" s="830"/>
      <c r="CG123" s="831"/>
      <c r="CH123" s="831"/>
      <c r="CI123" s="831"/>
      <c r="CJ123" s="921"/>
      <c r="CK123" s="956"/>
      <c r="CL123" s="942"/>
      <c r="CM123" s="942"/>
      <c r="CN123" s="942"/>
      <c r="CO123" s="943"/>
      <c r="CP123" s="922" t="s">
        <v>416</v>
      </c>
      <c r="CQ123" s="923"/>
      <c r="CR123" s="923"/>
      <c r="CS123" s="923"/>
      <c r="CT123" s="923"/>
      <c r="CU123" s="923"/>
      <c r="CV123" s="923"/>
      <c r="CW123" s="923"/>
      <c r="CX123" s="923"/>
      <c r="CY123" s="923"/>
      <c r="CZ123" s="923"/>
      <c r="DA123" s="923"/>
      <c r="DB123" s="923"/>
      <c r="DC123" s="923"/>
      <c r="DD123" s="923"/>
      <c r="DE123" s="923"/>
      <c r="DF123" s="924"/>
      <c r="DG123" s="863">
        <v>36707</v>
      </c>
      <c r="DH123" s="864"/>
      <c r="DI123" s="864"/>
      <c r="DJ123" s="864"/>
      <c r="DK123" s="865"/>
      <c r="DL123" s="866">
        <v>33549</v>
      </c>
      <c r="DM123" s="864"/>
      <c r="DN123" s="864"/>
      <c r="DO123" s="864"/>
      <c r="DP123" s="865"/>
      <c r="DQ123" s="866">
        <v>25764</v>
      </c>
      <c r="DR123" s="864"/>
      <c r="DS123" s="864"/>
      <c r="DT123" s="864"/>
      <c r="DU123" s="865"/>
      <c r="DV123" s="911">
        <v>0.6</v>
      </c>
      <c r="DW123" s="912"/>
      <c r="DX123" s="912"/>
      <c r="DY123" s="912"/>
      <c r="DZ123" s="913"/>
    </row>
    <row r="124" spans="1:130" s="248" customFormat="1" ht="26.25" customHeight="1" thickBot="1">
      <c r="A124" s="904"/>
      <c r="B124" s="905"/>
      <c r="C124" s="908" t="s">
        <v>468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395</v>
      </c>
      <c r="AB124" s="864"/>
      <c r="AC124" s="864"/>
      <c r="AD124" s="864"/>
      <c r="AE124" s="865"/>
      <c r="AF124" s="866" t="s">
        <v>230</v>
      </c>
      <c r="AG124" s="864"/>
      <c r="AH124" s="864"/>
      <c r="AI124" s="864"/>
      <c r="AJ124" s="865"/>
      <c r="AK124" s="866" t="s">
        <v>395</v>
      </c>
      <c r="AL124" s="864"/>
      <c r="AM124" s="864"/>
      <c r="AN124" s="864"/>
      <c r="AO124" s="865"/>
      <c r="AP124" s="911" t="s">
        <v>395</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230</v>
      </c>
      <c r="BR124" s="918"/>
      <c r="BS124" s="918"/>
      <c r="BT124" s="918"/>
      <c r="BU124" s="918"/>
      <c r="BV124" s="918" t="s">
        <v>395</v>
      </c>
      <c r="BW124" s="918"/>
      <c r="BX124" s="918"/>
      <c r="BY124" s="918"/>
      <c r="BZ124" s="918"/>
      <c r="CA124" s="918" t="s">
        <v>395</v>
      </c>
      <c r="CB124" s="918"/>
      <c r="CC124" s="918"/>
      <c r="CD124" s="918"/>
      <c r="CE124" s="918"/>
      <c r="CF124" s="808"/>
      <c r="CG124" s="809"/>
      <c r="CH124" s="809"/>
      <c r="CI124" s="809"/>
      <c r="CJ124" s="949"/>
      <c r="CK124" s="957"/>
      <c r="CL124" s="957"/>
      <c r="CM124" s="957"/>
      <c r="CN124" s="957"/>
      <c r="CO124" s="958"/>
      <c r="CP124" s="922" t="s">
        <v>484</v>
      </c>
      <c r="CQ124" s="923"/>
      <c r="CR124" s="923"/>
      <c r="CS124" s="923"/>
      <c r="CT124" s="923"/>
      <c r="CU124" s="923"/>
      <c r="CV124" s="923"/>
      <c r="CW124" s="923"/>
      <c r="CX124" s="923"/>
      <c r="CY124" s="923"/>
      <c r="CZ124" s="923"/>
      <c r="DA124" s="923"/>
      <c r="DB124" s="923"/>
      <c r="DC124" s="923"/>
      <c r="DD124" s="923"/>
      <c r="DE124" s="923"/>
      <c r="DF124" s="924"/>
      <c r="DG124" s="846">
        <v>2657543</v>
      </c>
      <c r="DH124" s="847"/>
      <c r="DI124" s="847"/>
      <c r="DJ124" s="847"/>
      <c r="DK124" s="848"/>
      <c r="DL124" s="849">
        <v>2426541</v>
      </c>
      <c r="DM124" s="847"/>
      <c r="DN124" s="847"/>
      <c r="DO124" s="847"/>
      <c r="DP124" s="848"/>
      <c r="DQ124" s="849" t="s">
        <v>230</v>
      </c>
      <c r="DR124" s="847"/>
      <c r="DS124" s="847"/>
      <c r="DT124" s="847"/>
      <c r="DU124" s="848"/>
      <c r="DV124" s="935" t="s">
        <v>230</v>
      </c>
      <c r="DW124" s="936"/>
      <c r="DX124" s="936"/>
      <c r="DY124" s="936"/>
      <c r="DZ124" s="937"/>
    </row>
    <row r="125" spans="1:130" s="248" customFormat="1" ht="26.25" customHeight="1">
      <c r="A125" s="904"/>
      <c r="B125" s="905"/>
      <c r="C125" s="908" t="s">
        <v>470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395</v>
      </c>
      <c r="AB125" s="864"/>
      <c r="AC125" s="864"/>
      <c r="AD125" s="864"/>
      <c r="AE125" s="865"/>
      <c r="AF125" s="866" t="s">
        <v>230</v>
      </c>
      <c r="AG125" s="864"/>
      <c r="AH125" s="864"/>
      <c r="AI125" s="864"/>
      <c r="AJ125" s="865"/>
      <c r="AK125" s="866" t="s">
        <v>230</v>
      </c>
      <c r="AL125" s="864"/>
      <c r="AM125" s="864"/>
      <c r="AN125" s="864"/>
      <c r="AO125" s="865"/>
      <c r="AP125" s="911" t="s">
        <v>395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485</v>
      </c>
      <c r="CL125" s="939"/>
      <c r="CM125" s="939"/>
      <c r="CN125" s="939"/>
      <c r="CO125" s="940"/>
      <c r="CP125" s="947" t="s">
        <v>486</v>
      </c>
      <c r="CQ125" s="892"/>
      <c r="CR125" s="892"/>
      <c r="CS125" s="892"/>
      <c r="CT125" s="892"/>
      <c r="CU125" s="892"/>
      <c r="CV125" s="892"/>
      <c r="CW125" s="892"/>
      <c r="CX125" s="892"/>
      <c r="CY125" s="892"/>
      <c r="CZ125" s="892"/>
      <c r="DA125" s="892"/>
      <c r="DB125" s="892"/>
      <c r="DC125" s="892"/>
      <c r="DD125" s="892"/>
      <c r="DE125" s="892"/>
      <c r="DF125" s="893"/>
      <c r="DG125" s="948" t="s">
        <v>395</v>
      </c>
      <c r="DH125" s="929"/>
      <c r="DI125" s="929"/>
      <c r="DJ125" s="929"/>
      <c r="DK125" s="929"/>
      <c r="DL125" s="929" t="s">
        <v>230</v>
      </c>
      <c r="DM125" s="929"/>
      <c r="DN125" s="929"/>
      <c r="DO125" s="929"/>
      <c r="DP125" s="929"/>
      <c r="DQ125" s="929" t="s">
        <v>395</v>
      </c>
      <c r="DR125" s="929"/>
      <c r="DS125" s="929"/>
      <c r="DT125" s="929"/>
      <c r="DU125" s="929"/>
      <c r="DV125" s="930" t="s">
        <v>230</v>
      </c>
      <c r="DW125" s="930"/>
      <c r="DX125" s="930"/>
      <c r="DY125" s="930"/>
      <c r="DZ125" s="931"/>
    </row>
    <row r="126" spans="1:130" s="248" customFormat="1" ht="26.25" customHeight="1" thickBot="1">
      <c r="A126" s="904"/>
      <c r="B126" s="905"/>
      <c r="C126" s="908" t="s">
        <v>472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1692</v>
      </c>
      <c r="AB126" s="864"/>
      <c r="AC126" s="864"/>
      <c r="AD126" s="864"/>
      <c r="AE126" s="865"/>
      <c r="AF126" s="866">
        <v>1589</v>
      </c>
      <c r="AG126" s="864"/>
      <c r="AH126" s="864"/>
      <c r="AI126" s="864"/>
      <c r="AJ126" s="865"/>
      <c r="AK126" s="866">
        <v>6763</v>
      </c>
      <c r="AL126" s="864"/>
      <c r="AM126" s="864"/>
      <c r="AN126" s="864"/>
      <c r="AO126" s="865"/>
      <c r="AP126" s="911">
        <v>0.2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487</v>
      </c>
      <c r="CQ126" s="834"/>
      <c r="CR126" s="834"/>
      <c r="CS126" s="834"/>
      <c r="CT126" s="834"/>
      <c r="CU126" s="834"/>
      <c r="CV126" s="834"/>
      <c r="CW126" s="834"/>
      <c r="CX126" s="834"/>
      <c r="CY126" s="834"/>
      <c r="CZ126" s="834"/>
      <c r="DA126" s="834"/>
      <c r="DB126" s="834"/>
      <c r="DC126" s="834"/>
      <c r="DD126" s="834"/>
      <c r="DE126" s="834"/>
      <c r="DF126" s="835"/>
      <c r="DG126" s="900" t="s">
        <v>395</v>
      </c>
      <c r="DH126" s="901"/>
      <c r="DI126" s="901"/>
      <c r="DJ126" s="901"/>
      <c r="DK126" s="901"/>
      <c r="DL126" s="901" t="s">
        <v>230</v>
      </c>
      <c r="DM126" s="901"/>
      <c r="DN126" s="901"/>
      <c r="DO126" s="901"/>
      <c r="DP126" s="901"/>
      <c r="DQ126" s="901" t="s">
        <v>230</v>
      </c>
      <c r="DR126" s="901"/>
      <c r="DS126" s="901"/>
      <c r="DT126" s="901"/>
      <c r="DU126" s="901"/>
      <c r="DV126" s="878" t="s">
        <v>395</v>
      </c>
      <c r="DW126" s="878"/>
      <c r="DX126" s="878"/>
      <c r="DY126" s="878"/>
      <c r="DZ126" s="879"/>
    </row>
    <row r="127" spans="1:130" s="248" customFormat="1" ht="26.25" customHeight="1">
      <c r="A127" s="906"/>
      <c r="B127" s="907"/>
      <c r="C127" s="925" t="s">
        <v>488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395</v>
      </c>
      <c r="AB127" s="864"/>
      <c r="AC127" s="864"/>
      <c r="AD127" s="864"/>
      <c r="AE127" s="865"/>
      <c r="AF127" s="866" t="s">
        <v>395</v>
      </c>
      <c r="AG127" s="864"/>
      <c r="AH127" s="864"/>
      <c r="AI127" s="864"/>
      <c r="AJ127" s="865"/>
      <c r="AK127" s="866" t="s">
        <v>395</v>
      </c>
      <c r="AL127" s="864"/>
      <c r="AM127" s="864"/>
      <c r="AN127" s="864"/>
      <c r="AO127" s="865"/>
      <c r="AP127" s="911" t="s">
        <v>395</v>
      </c>
      <c r="AQ127" s="912"/>
      <c r="AR127" s="912"/>
      <c r="AS127" s="912"/>
      <c r="AT127" s="913"/>
      <c r="AU127" s="284"/>
      <c r="AV127" s="284"/>
      <c r="AW127" s="284"/>
      <c r="AX127" s="928" t="s">
        <v>489</v>
      </c>
      <c r="AY127" s="896"/>
      <c r="AZ127" s="896"/>
      <c r="BA127" s="896"/>
      <c r="BB127" s="896"/>
      <c r="BC127" s="896"/>
      <c r="BD127" s="896"/>
      <c r="BE127" s="897"/>
      <c r="BF127" s="895" t="s">
        <v>490</v>
      </c>
      <c r="BG127" s="896"/>
      <c r="BH127" s="896"/>
      <c r="BI127" s="896"/>
      <c r="BJ127" s="896"/>
      <c r="BK127" s="896"/>
      <c r="BL127" s="897"/>
      <c r="BM127" s="895" t="s">
        <v>491</v>
      </c>
      <c r="BN127" s="896"/>
      <c r="BO127" s="896"/>
      <c r="BP127" s="896"/>
      <c r="BQ127" s="896"/>
      <c r="BR127" s="896"/>
      <c r="BS127" s="897"/>
      <c r="BT127" s="895" t="s">
        <v>492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493</v>
      </c>
      <c r="CQ127" s="834"/>
      <c r="CR127" s="834"/>
      <c r="CS127" s="834"/>
      <c r="CT127" s="834"/>
      <c r="CU127" s="834"/>
      <c r="CV127" s="834"/>
      <c r="CW127" s="834"/>
      <c r="CX127" s="834"/>
      <c r="CY127" s="834"/>
      <c r="CZ127" s="834"/>
      <c r="DA127" s="834"/>
      <c r="DB127" s="834"/>
      <c r="DC127" s="834"/>
      <c r="DD127" s="834"/>
      <c r="DE127" s="834"/>
      <c r="DF127" s="835"/>
      <c r="DG127" s="900" t="s">
        <v>230</v>
      </c>
      <c r="DH127" s="901"/>
      <c r="DI127" s="901"/>
      <c r="DJ127" s="901"/>
      <c r="DK127" s="901"/>
      <c r="DL127" s="901" t="s">
        <v>395</v>
      </c>
      <c r="DM127" s="901"/>
      <c r="DN127" s="901"/>
      <c r="DO127" s="901"/>
      <c r="DP127" s="901"/>
      <c r="DQ127" s="901" t="s">
        <v>395</v>
      </c>
      <c r="DR127" s="901"/>
      <c r="DS127" s="901"/>
      <c r="DT127" s="901"/>
      <c r="DU127" s="901"/>
      <c r="DV127" s="878" t="s">
        <v>230</v>
      </c>
      <c r="DW127" s="878"/>
      <c r="DX127" s="878"/>
      <c r="DY127" s="878"/>
      <c r="DZ127" s="879"/>
    </row>
    <row r="128" spans="1:130" s="248" customFormat="1" ht="26.25" customHeight="1" thickBot="1">
      <c r="A128" s="880" t="s">
        <v>494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495</v>
      </c>
      <c r="X128" s="882"/>
      <c r="Y128" s="882"/>
      <c r="Z128" s="883"/>
      <c r="AA128" s="884">
        <v>6105</v>
      </c>
      <c r="AB128" s="885"/>
      <c r="AC128" s="885"/>
      <c r="AD128" s="885"/>
      <c r="AE128" s="886"/>
      <c r="AF128" s="887">
        <v>5380</v>
      </c>
      <c r="AG128" s="885"/>
      <c r="AH128" s="885"/>
      <c r="AI128" s="885"/>
      <c r="AJ128" s="886"/>
      <c r="AK128" s="887">
        <v>2464</v>
      </c>
      <c r="AL128" s="885"/>
      <c r="AM128" s="885"/>
      <c r="AN128" s="885"/>
      <c r="AO128" s="886"/>
      <c r="AP128" s="888"/>
      <c r="AQ128" s="889"/>
      <c r="AR128" s="889"/>
      <c r="AS128" s="889"/>
      <c r="AT128" s="890"/>
      <c r="AU128" s="284"/>
      <c r="AV128" s="284"/>
      <c r="AW128" s="284"/>
      <c r="AX128" s="891" t="s">
        <v>496</v>
      </c>
      <c r="AY128" s="892"/>
      <c r="AZ128" s="892"/>
      <c r="BA128" s="892"/>
      <c r="BB128" s="892"/>
      <c r="BC128" s="892"/>
      <c r="BD128" s="892"/>
      <c r="BE128" s="893"/>
      <c r="BF128" s="870" t="s">
        <v>395</v>
      </c>
      <c r="BG128" s="871"/>
      <c r="BH128" s="871"/>
      <c r="BI128" s="871"/>
      <c r="BJ128" s="871"/>
      <c r="BK128" s="871"/>
      <c r="BL128" s="894"/>
      <c r="BM128" s="870">
        <v>14.93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497</v>
      </c>
      <c r="CQ128" s="812"/>
      <c r="CR128" s="812"/>
      <c r="CS128" s="812"/>
      <c r="CT128" s="812"/>
      <c r="CU128" s="812"/>
      <c r="CV128" s="812"/>
      <c r="CW128" s="812"/>
      <c r="CX128" s="812"/>
      <c r="CY128" s="812"/>
      <c r="CZ128" s="812"/>
      <c r="DA128" s="812"/>
      <c r="DB128" s="812"/>
      <c r="DC128" s="812"/>
      <c r="DD128" s="812"/>
      <c r="DE128" s="812"/>
      <c r="DF128" s="813"/>
      <c r="DG128" s="874" t="s">
        <v>230</v>
      </c>
      <c r="DH128" s="875"/>
      <c r="DI128" s="875"/>
      <c r="DJ128" s="875"/>
      <c r="DK128" s="875"/>
      <c r="DL128" s="875" t="s">
        <v>395</v>
      </c>
      <c r="DM128" s="875"/>
      <c r="DN128" s="875"/>
      <c r="DO128" s="875"/>
      <c r="DP128" s="875"/>
      <c r="DQ128" s="875" t="s">
        <v>395</v>
      </c>
      <c r="DR128" s="875"/>
      <c r="DS128" s="875"/>
      <c r="DT128" s="875"/>
      <c r="DU128" s="875"/>
      <c r="DV128" s="876" t="s">
        <v>395</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498</v>
      </c>
      <c r="X129" s="861"/>
      <c r="Y129" s="861"/>
      <c r="Z129" s="862"/>
      <c r="AA129" s="863">
        <v>4945154</v>
      </c>
      <c r="AB129" s="864"/>
      <c r="AC129" s="864"/>
      <c r="AD129" s="864"/>
      <c r="AE129" s="865"/>
      <c r="AF129" s="866">
        <v>4847565</v>
      </c>
      <c r="AG129" s="864"/>
      <c r="AH129" s="864"/>
      <c r="AI129" s="864"/>
      <c r="AJ129" s="865"/>
      <c r="AK129" s="866">
        <v>5108931</v>
      </c>
      <c r="AL129" s="864"/>
      <c r="AM129" s="864"/>
      <c r="AN129" s="864"/>
      <c r="AO129" s="865"/>
      <c r="AP129" s="867"/>
      <c r="AQ129" s="868"/>
      <c r="AR129" s="868"/>
      <c r="AS129" s="868"/>
      <c r="AT129" s="869"/>
      <c r="AU129" s="286"/>
      <c r="AV129" s="286"/>
      <c r="AW129" s="286"/>
      <c r="AX129" s="833" t="s">
        <v>499</v>
      </c>
      <c r="AY129" s="834"/>
      <c r="AZ129" s="834"/>
      <c r="BA129" s="834"/>
      <c r="BB129" s="834"/>
      <c r="BC129" s="834"/>
      <c r="BD129" s="834"/>
      <c r="BE129" s="835"/>
      <c r="BF129" s="853" t="s">
        <v>230</v>
      </c>
      <c r="BG129" s="854"/>
      <c r="BH129" s="854"/>
      <c r="BI129" s="854"/>
      <c r="BJ129" s="854"/>
      <c r="BK129" s="854"/>
      <c r="BL129" s="855"/>
      <c r="BM129" s="853">
        <v>19.93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501</v>
      </c>
      <c r="X130" s="861"/>
      <c r="Y130" s="861"/>
      <c r="Z130" s="862"/>
      <c r="AA130" s="863">
        <v>1093802</v>
      </c>
      <c r="AB130" s="864"/>
      <c r="AC130" s="864"/>
      <c r="AD130" s="864"/>
      <c r="AE130" s="865"/>
      <c r="AF130" s="866">
        <v>1019007</v>
      </c>
      <c r="AG130" s="864"/>
      <c r="AH130" s="864"/>
      <c r="AI130" s="864"/>
      <c r="AJ130" s="865"/>
      <c r="AK130" s="866">
        <v>1034764</v>
      </c>
      <c r="AL130" s="864"/>
      <c r="AM130" s="864"/>
      <c r="AN130" s="864"/>
      <c r="AO130" s="865"/>
      <c r="AP130" s="867"/>
      <c r="AQ130" s="868"/>
      <c r="AR130" s="868"/>
      <c r="AS130" s="868"/>
      <c r="AT130" s="869"/>
      <c r="AU130" s="286"/>
      <c r="AV130" s="286"/>
      <c r="AW130" s="286"/>
      <c r="AX130" s="833" t="s">
        <v>502</v>
      </c>
      <c r="AY130" s="834"/>
      <c r="AZ130" s="834"/>
      <c r="BA130" s="834"/>
      <c r="BB130" s="834"/>
      <c r="BC130" s="834"/>
      <c r="BD130" s="834"/>
      <c r="BE130" s="835"/>
      <c r="BF130" s="836">
        <v>7.7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503</v>
      </c>
      <c r="X131" s="844"/>
      <c r="Y131" s="844"/>
      <c r="Z131" s="845"/>
      <c r="AA131" s="846">
        <v>3851352</v>
      </c>
      <c r="AB131" s="847"/>
      <c r="AC131" s="847"/>
      <c r="AD131" s="847"/>
      <c r="AE131" s="848"/>
      <c r="AF131" s="849">
        <v>3828558</v>
      </c>
      <c r="AG131" s="847"/>
      <c r="AH131" s="847"/>
      <c r="AI131" s="847"/>
      <c r="AJ131" s="848"/>
      <c r="AK131" s="849">
        <v>4074167</v>
      </c>
      <c r="AL131" s="847"/>
      <c r="AM131" s="847"/>
      <c r="AN131" s="847"/>
      <c r="AO131" s="848"/>
      <c r="AP131" s="850"/>
      <c r="AQ131" s="851"/>
      <c r="AR131" s="851"/>
      <c r="AS131" s="851"/>
      <c r="AT131" s="852"/>
      <c r="AU131" s="286"/>
      <c r="AV131" s="286"/>
      <c r="AW131" s="286"/>
      <c r="AX131" s="811" t="s">
        <v>504</v>
      </c>
      <c r="AY131" s="812"/>
      <c r="AZ131" s="812"/>
      <c r="BA131" s="812"/>
      <c r="BB131" s="812"/>
      <c r="BC131" s="812"/>
      <c r="BD131" s="812"/>
      <c r="BE131" s="813"/>
      <c r="BF131" s="814" t="s">
        <v>230</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506</v>
      </c>
      <c r="W132" s="824"/>
      <c r="X132" s="824"/>
      <c r="Y132" s="824"/>
      <c r="Z132" s="825"/>
      <c r="AA132" s="826">
        <v>8.8332097399999991</v>
      </c>
      <c r="AB132" s="827"/>
      <c r="AC132" s="827"/>
      <c r="AD132" s="827"/>
      <c r="AE132" s="828"/>
      <c r="AF132" s="829">
        <v>7.9243934659999997</v>
      </c>
      <c r="AG132" s="827"/>
      <c r="AH132" s="827"/>
      <c r="AI132" s="827"/>
      <c r="AJ132" s="828"/>
      <c r="AK132" s="829">
        <v>6.3709710480000004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507</v>
      </c>
      <c r="W133" s="803"/>
      <c r="X133" s="803"/>
      <c r="Y133" s="803"/>
      <c r="Z133" s="804"/>
      <c r="AA133" s="805">
        <v>8.4</v>
      </c>
      <c r="AB133" s="806"/>
      <c r="AC133" s="806"/>
      <c r="AD133" s="806"/>
      <c r="AE133" s="807"/>
      <c r="AF133" s="805">
        <v>8.3000000000000007</v>
      </c>
      <c r="AG133" s="806"/>
      <c r="AH133" s="806"/>
      <c r="AI133" s="806"/>
      <c r="AJ133" s="807"/>
      <c r="AK133" s="805">
        <v>7.7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pMShiOG5nLDh98c6PySvLDT7yACnALkc17b0amDrM47WDqOiY2BvCAX3Eh2bBzwNYFldUa+/3aJZwfdZnwocw==" saltValue="YDkD2jxvEvJ4knOz5YGl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508</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JtsISIOEHGHRtfunBTgH6Y8DI4XRcFOMfnPvNH9ajTs0pU/nfmrT6ZEVoboj3diYV6v4hAosRNmI5dwoDlzdgA==" saltValue="hZN0hpNcOgWS6fpikCYm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yNSKMVeYdSfRbWqnbrOtwqHJDOJDRMvKkmNYEPRh9XdOiQPnvgYfuhJ5KTLOEbTSpq4TV41DCqhlOOPcCbccQ==" saltValue="EdUE2igMquX8dnZXYs1MI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511</v>
      </c>
      <c r="AP7" s="305"/>
      <c r="AQ7" s="306" t="s">
        <v>512</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513</v>
      </c>
      <c r="AQ8" s="312" t="s">
        <v>514</v>
      </c>
      <c r="AR8" s="313" t="s">
        <v>515</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516</v>
      </c>
      <c r="AL9" s="1228"/>
      <c r="AM9" s="1228"/>
      <c r="AN9" s="1229"/>
      <c r="AO9" s="314">
        <v>1506601</v>
      </c>
      <c r="AP9" s="314">
        <v>139837</v>
      </c>
      <c r="AQ9" s="315">
        <v>105491</v>
      </c>
      <c r="AR9" s="316">
        <v>32.6</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517</v>
      </c>
      <c r="AL10" s="1228"/>
      <c r="AM10" s="1228"/>
      <c r="AN10" s="1229"/>
      <c r="AO10" s="317">
        <v>152546</v>
      </c>
      <c r="AP10" s="317">
        <v>14159</v>
      </c>
      <c r="AQ10" s="318">
        <v>15011</v>
      </c>
      <c r="AR10" s="319">
        <v>-5.7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518</v>
      </c>
      <c r="AL11" s="1228"/>
      <c r="AM11" s="1228"/>
      <c r="AN11" s="1229"/>
      <c r="AO11" s="317">
        <v>64602</v>
      </c>
      <c r="AP11" s="317">
        <v>5996</v>
      </c>
      <c r="AQ11" s="318">
        <v>1542</v>
      </c>
      <c r="AR11" s="319">
        <v>288.8</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519</v>
      </c>
      <c r="AL12" s="1228"/>
      <c r="AM12" s="1228"/>
      <c r="AN12" s="1229"/>
      <c r="AO12" s="317" t="s">
        <v>520</v>
      </c>
      <c r="AP12" s="317" t="s">
        <v>520</v>
      </c>
      <c r="AQ12" s="318">
        <v>23</v>
      </c>
      <c r="AR12" s="319" t="s">
        <v>520</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521</v>
      </c>
      <c r="AL13" s="1228"/>
      <c r="AM13" s="1228"/>
      <c r="AN13" s="1229"/>
      <c r="AO13" s="317">
        <v>15818</v>
      </c>
      <c r="AP13" s="317">
        <v>1468</v>
      </c>
      <c r="AQ13" s="318">
        <v>4603</v>
      </c>
      <c r="AR13" s="319">
        <v>-68.099999999999994</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522</v>
      </c>
      <c r="AL14" s="1228"/>
      <c r="AM14" s="1228"/>
      <c r="AN14" s="1229"/>
      <c r="AO14" s="317">
        <v>18735</v>
      </c>
      <c r="AP14" s="317">
        <v>1739</v>
      </c>
      <c r="AQ14" s="318">
        <v>2567</v>
      </c>
      <c r="AR14" s="319">
        <v>-32.299999999999997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523</v>
      </c>
      <c r="AL15" s="1231"/>
      <c r="AM15" s="1231"/>
      <c r="AN15" s="1232"/>
      <c r="AO15" s="317">
        <v>-141839</v>
      </c>
      <c r="AP15" s="317">
        <v>-13165</v>
      </c>
      <c r="AQ15" s="318">
        <v>-8232</v>
      </c>
      <c r="AR15" s="319">
        <v>59.9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1616463</v>
      </c>
      <c r="AP16" s="317">
        <v>150034</v>
      </c>
      <c r="AQ16" s="318">
        <v>121006</v>
      </c>
      <c r="AR16" s="319">
        <v>24</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528</v>
      </c>
      <c r="AL21" s="1234"/>
      <c r="AM21" s="1234"/>
      <c r="AN21" s="1235"/>
      <c r="AO21" s="330">
        <v>11.42</v>
      </c>
      <c r="AP21" s="331">
        <v>10.65</v>
      </c>
      <c r="AQ21" s="332">
        <v>0.77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529</v>
      </c>
      <c r="AL22" s="1234"/>
      <c r="AM22" s="1234"/>
      <c r="AN22" s="1235"/>
      <c r="AO22" s="335">
        <v>94.3</v>
      </c>
      <c r="AP22" s="336">
        <v>96.6</v>
      </c>
      <c r="AQ22" s="337">
        <v>-2.2999999999999998</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511</v>
      </c>
      <c r="AP30" s="305"/>
      <c r="AQ30" s="306" t="s">
        <v>512</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513</v>
      </c>
      <c r="AQ31" s="312" t="s">
        <v>514</v>
      </c>
      <c r="AR31" s="313" t="s">
        <v>515</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533</v>
      </c>
      <c r="AL32" s="1217"/>
      <c r="AM32" s="1217"/>
      <c r="AN32" s="1218"/>
      <c r="AO32" s="345">
        <v>966496</v>
      </c>
      <c r="AP32" s="345">
        <v>89706</v>
      </c>
      <c r="AQ32" s="346">
        <v>57338</v>
      </c>
      <c r="AR32" s="347">
        <v>56.5</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534</v>
      </c>
      <c r="AL33" s="1217"/>
      <c r="AM33" s="1217"/>
      <c r="AN33" s="1218"/>
      <c r="AO33" s="345" t="s">
        <v>520</v>
      </c>
      <c r="AP33" s="345" t="s">
        <v>520</v>
      </c>
      <c r="AQ33" s="346" t="s">
        <v>520</v>
      </c>
      <c r="AR33" s="347" t="s">
        <v>520</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535</v>
      </c>
      <c r="AL34" s="1217"/>
      <c r="AM34" s="1217"/>
      <c r="AN34" s="1218"/>
      <c r="AO34" s="345" t="s">
        <v>520</v>
      </c>
      <c r="AP34" s="345" t="s">
        <v>520</v>
      </c>
      <c r="AQ34" s="346" t="s">
        <v>520</v>
      </c>
      <c r="AR34" s="347" t="s">
        <v>520</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536</v>
      </c>
      <c r="AL35" s="1217"/>
      <c r="AM35" s="1217"/>
      <c r="AN35" s="1218"/>
      <c r="AO35" s="345">
        <v>297807</v>
      </c>
      <c r="AP35" s="345">
        <v>27641</v>
      </c>
      <c r="AQ35" s="346">
        <v>15348</v>
      </c>
      <c r="AR35" s="347">
        <v>80.099999999999994</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537</v>
      </c>
      <c r="AL36" s="1217"/>
      <c r="AM36" s="1217"/>
      <c r="AN36" s="1218"/>
      <c r="AO36" s="345">
        <v>25726</v>
      </c>
      <c r="AP36" s="345">
        <v>2388</v>
      </c>
      <c r="AQ36" s="346">
        <v>3535</v>
      </c>
      <c r="AR36" s="347">
        <v>-32.4</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538</v>
      </c>
      <c r="AL37" s="1217"/>
      <c r="AM37" s="1217"/>
      <c r="AN37" s="1218"/>
      <c r="AO37" s="345">
        <v>6763</v>
      </c>
      <c r="AP37" s="345">
        <v>628</v>
      </c>
      <c r="AQ37" s="346">
        <v>572</v>
      </c>
      <c r="AR37" s="347">
        <v>9.8000000000000007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539</v>
      </c>
      <c r="AL38" s="1214"/>
      <c r="AM38" s="1214"/>
      <c r="AN38" s="1215"/>
      <c r="AO38" s="348" t="s">
        <v>520</v>
      </c>
      <c r="AP38" s="348" t="s">
        <v>520</v>
      </c>
      <c r="AQ38" s="349">
        <v>6</v>
      </c>
      <c r="AR38" s="337" t="s">
        <v>520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540</v>
      </c>
      <c r="AL39" s="1214"/>
      <c r="AM39" s="1214"/>
      <c r="AN39" s="1215"/>
      <c r="AO39" s="345">
        <v>-2464</v>
      </c>
      <c r="AP39" s="345">
        <v>-229</v>
      </c>
      <c r="AQ39" s="346">
        <v>-3451</v>
      </c>
      <c r="AR39" s="347">
        <v>-93.4</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541</v>
      </c>
      <c r="AL40" s="1217"/>
      <c r="AM40" s="1217"/>
      <c r="AN40" s="1218"/>
      <c r="AO40" s="345">
        <v>-1034764</v>
      </c>
      <c r="AP40" s="345">
        <v>-96043</v>
      </c>
      <c r="AQ40" s="346">
        <v>-50518</v>
      </c>
      <c r="AR40" s="347">
        <v>90.1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259564</v>
      </c>
      <c r="AP41" s="345">
        <v>24092</v>
      </c>
      <c r="AQ41" s="346">
        <v>22830</v>
      </c>
      <c r="AR41" s="347">
        <v>5.5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511</v>
      </c>
      <c r="AN49" s="1224" t="s">
        <v>545</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546</v>
      </c>
      <c r="AO50" s="362" t="s">
        <v>547</v>
      </c>
      <c r="AP50" s="363" t="s">
        <v>548</v>
      </c>
      <c r="AQ50" s="364" t="s">
        <v>549</v>
      </c>
      <c r="AR50" s="365" t="s">
        <v>550</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1058927</v>
      </c>
      <c r="AN51" s="367">
        <v>94052</v>
      </c>
      <c r="AO51" s="368">
        <v>67.7</v>
      </c>
      <c r="AP51" s="369">
        <v>79466</v>
      </c>
      <c r="AQ51" s="370">
        <v>4.5999999999999996</v>
      </c>
      <c r="AR51" s="371">
        <v>63.1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635336</v>
      </c>
      <c r="AN52" s="375">
        <v>56429</v>
      </c>
      <c r="AO52" s="376">
        <v>17.899999999999999</v>
      </c>
      <c r="AP52" s="377">
        <v>44645</v>
      </c>
      <c r="AQ52" s="378">
        <v>9.6999999999999993</v>
      </c>
      <c r="AR52" s="379">
        <v>8.1999999999999993</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770177</v>
      </c>
      <c r="AN53" s="367">
        <v>69342</v>
      </c>
      <c r="AO53" s="368">
        <v>-26.3</v>
      </c>
      <c r="AP53" s="369">
        <v>90072</v>
      </c>
      <c r="AQ53" s="370">
        <v>13.3</v>
      </c>
      <c r="AR53" s="371">
        <v>-39.6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528274</v>
      </c>
      <c r="AN54" s="375">
        <v>47562</v>
      </c>
      <c r="AO54" s="376">
        <v>-15.7</v>
      </c>
      <c r="AP54" s="377">
        <v>46083</v>
      </c>
      <c r="AQ54" s="378">
        <v>3.2</v>
      </c>
      <c r="AR54" s="379">
        <v>-18.899999999999999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1580755</v>
      </c>
      <c r="AN55" s="367">
        <v>144295</v>
      </c>
      <c r="AO55" s="368">
        <v>108.1</v>
      </c>
      <c r="AP55" s="369">
        <v>88328</v>
      </c>
      <c r="AQ55" s="370">
        <v>-1.9</v>
      </c>
      <c r="AR55" s="371">
        <v>110</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1045655</v>
      </c>
      <c r="AN56" s="375">
        <v>95450</v>
      </c>
      <c r="AO56" s="376">
        <v>100.7</v>
      </c>
      <c r="AP56" s="377">
        <v>49013</v>
      </c>
      <c r="AQ56" s="378">
        <v>6.4</v>
      </c>
      <c r="AR56" s="379">
        <v>94.3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1014139</v>
      </c>
      <c r="AN57" s="367">
        <v>93374</v>
      </c>
      <c r="AO57" s="368">
        <v>-35.299999999999997</v>
      </c>
      <c r="AP57" s="369">
        <v>103390</v>
      </c>
      <c r="AQ57" s="370">
        <v>17.100000000000001</v>
      </c>
      <c r="AR57" s="371">
        <v>-52.4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634163</v>
      </c>
      <c r="AN58" s="375">
        <v>58389</v>
      </c>
      <c r="AO58" s="376">
        <v>-38.799999999999997</v>
      </c>
      <c r="AP58" s="377">
        <v>51269</v>
      </c>
      <c r="AQ58" s="378">
        <v>4.5999999999999996</v>
      </c>
      <c r="AR58" s="379">
        <v>-43.4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859116</v>
      </c>
      <c r="AN59" s="367">
        <v>79740</v>
      </c>
      <c r="AO59" s="368">
        <v>-14.6</v>
      </c>
      <c r="AP59" s="369">
        <v>117234</v>
      </c>
      <c r="AQ59" s="370">
        <v>13.4</v>
      </c>
      <c r="AR59" s="371">
        <v>-28</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560910</v>
      </c>
      <c r="AN60" s="375">
        <v>52061</v>
      </c>
      <c r="AO60" s="376">
        <v>-10.8</v>
      </c>
      <c r="AP60" s="377">
        <v>59796</v>
      </c>
      <c r="AQ60" s="378">
        <v>16.600000000000001</v>
      </c>
      <c r="AR60" s="379">
        <v>-27.4</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1056623</v>
      </c>
      <c r="AN61" s="382">
        <v>96161</v>
      </c>
      <c r="AO61" s="383">
        <v>19.899999999999999</v>
      </c>
      <c r="AP61" s="384">
        <v>95698</v>
      </c>
      <c r="AQ61" s="385">
        <v>9.3000000000000007</v>
      </c>
      <c r="AR61" s="371">
        <v>10.6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680868</v>
      </c>
      <c r="AN62" s="375">
        <v>61978</v>
      </c>
      <c r="AO62" s="376">
        <v>10.7</v>
      </c>
      <c r="AP62" s="377">
        <v>50161</v>
      </c>
      <c r="AQ62" s="378">
        <v>8.1</v>
      </c>
      <c r="AR62" s="379">
        <v>2.6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Oy+0ar84K0iKJSq+40I/QzshXSMEIlTS+sNvLHQ72Qqik909o3uddm52yfe568KJYHDgtQjbqMubFbK3bigeGw==" saltValue="zAGdaBmsTzICvvkBZliqY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559</v>
      </c>
    </row>
    <row r="120" spans="125:125" ht="13.5" hidden="1" customHeight="1"/>
    <row r="121" spans="125:125" ht="13.5" hidden="1" customHeight="1">
      <c r="DU121" s="292"/>
    </row>
  </sheetData>
  <sheetProtection algorithmName="SHA-512" hashValue="CBC5f3af6xApkXbqE0zQumJCy7qkgHJ1QjzQFLYFKffpwl7ZsMFE1/Qc7lSPyF5JvwUNmSXSk5gAZ8ub1Y/rbg==" saltValue="nKyMiR2M0xCrL2tFJDRZ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560</v>
      </c>
    </row>
  </sheetData>
  <sheetProtection algorithmName="SHA-512" hashValue="rhHhNTK8Y5eKiBalvJUgUG2vuhc4CkE6mxOnfvkdrDuV6dTuqfIjXlL8hqSCZ/YvbmYxFe1xCiJthNxtW0xPow==" saltValue="KhcWTIDOCAbEAWX9qQ/g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38" t="s">
        <v>3</v>
      </c>
      <c r="D47" s="1238"/>
      <c r="E47" s="1239"/>
      <c r="F47" s="11">
        <v>19.88</v>
      </c>
      <c r="G47" s="12">
        <v>19.98</v>
      </c>
      <c r="H47" s="12">
        <v>20.170000000000002</v>
      </c>
      <c r="I47" s="12">
        <v>20.58</v>
      </c>
      <c r="J47" s="13">
        <v>19.53</v>
      </c>
    </row>
    <row r="48" spans="2:10" ht="57.75" customHeight="1">
      <c r="B48" s="14"/>
      <c r="C48" s="1240" t="s">
        <v>4</v>
      </c>
      <c r="D48" s="1240"/>
      <c r="E48" s="1241"/>
      <c r="F48" s="15">
        <v>3.27</v>
      </c>
      <c r="G48" s="16">
        <v>3.99</v>
      </c>
      <c r="H48" s="16">
        <v>4.26</v>
      </c>
      <c r="I48" s="16">
        <v>5.19</v>
      </c>
      <c r="J48" s="17">
        <v>8.0299999999999994</v>
      </c>
    </row>
    <row r="49" spans="2:10" ht="57.75" customHeight="1" thickBot="1">
      <c r="B49" s="18"/>
      <c r="C49" s="1242" t="s">
        <v>5</v>
      </c>
      <c r="D49" s="1242"/>
      <c r="E49" s="1243"/>
      <c r="F49" s="19">
        <v>2.3199999999999998</v>
      </c>
      <c r="G49" s="20">
        <v>0.71</v>
      </c>
      <c r="H49" s="20">
        <v>0.82</v>
      </c>
      <c r="I49" s="20">
        <v>0.85</v>
      </c>
      <c r="J49" s="21">
        <v>3.11</v>
      </c>
    </row>
    <row r="50" spans="2:10" ht="13.5" customHeight="1"/>
  </sheetData>
  <sheetProtection algorithmName="SHA-512" hashValue="g8ydJpLisuL71yZIqCuBkuPUtFS7/v7dgAsSA1COT+JjkrLzEWvWE+e75Zqn91WHpPXN+jOIKl6791bVHSUNkQ==" saltValue="rMUB1NkNQUH/358bD/L8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