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755" windowWidth="12300" windowHeight="8385" activeTab="0"/>
  </bookViews>
  <sheets>
    <sheet name="チェックシート" sheetId="1" r:id="rId1"/>
    <sheet name="グラフ" sheetId="2" r:id="rId2"/>
  </sheets>
  <definedNames/>
  <calcPr fullCalcOnLoad="1"/>
</workbook>
</file>

<file path=xl/sharedStrings.xml><?xml version="1.0" encoding="utf-8"?>
<sst xmlns="http://schemas.openxmlformats.org/spreadsheetml/2006/main" count="117" uniqueCount="114">
  <si>
    <t>音読が遅い。</t>
  </si>
  <si>
    <t>含みのある言葉や嫌みを言われても分からず、言葉通りに受け止めてしまうことがある。</t>
  </si>
  <si>
    <t>番号入力</t>
  </si>
  <si>
    <t>番号＝ポイント</t>
  </si>
  <si>
    <t>＊　得点換算方法　　０と１＝０点　　２と３＝１点</t>
  </si>
  <si>
    <t>ポイント</t>
  </si>
  <si>
    <t>ポイント</t>
  </si>
  <si>
    <t>聞く合計ポイント</t>
  </si>
  <si>
    <t>話す合計ポイント</t>
  </si>
  <si>
    <t>読む合計ポイント</t>
  </si>
  <si>
    <t>書く合計ポイント</t>
  </si>
  <si>
    <t>計算合計ポイント</t>
  </si>
  <si>
    <t>推論合計ポイント</t>
  </si>
  <si>
    <t>氏名</t>
  </si>
  <si>
    <t>不注意合計ポイント</t>
  </si>
  <si>
    <t>多動－衝動合計ポイント</t>
  </si>
  <si>
    <t>対人－こだわり合計ポイント</t>
  </si>
  <si>
    <t>聞く</t>
  </si>
  <si>
    <t>話す</t>
  </si>
  <si>
    <t>読む</t>
  </si>
  <si>
    <t>書く</t>
  </si>
  <si>
    <t>計算する</t>
  </si>
  <si>
    <t>推論する</t>
  </si>
  <si>
    <t>不注意</t>
  </si>
  <si>
    <t>多動－衝動</t>
  </si>
  <si>
    <t>対人関係
こだわりの
強さ</t>
  </si>
  <si>
    <t>スクリーニングの結果</t>
  </si>
  <si>
    <t>１～６・・・少なくとも一つの領域で、合計１２ポイント以上の場合</t>
  </si>
  <si>
    <t>７と８・・・少なくとも一つの領域で、合計　６ポイント以上の場合　　　　　　　　 年組</t>
  </si>
  <si>
    <t>９・・・・・合計２２ポイント以上の場合　　　　　　　　　　　　　　　　　　　　 氏名　　　</t>
  </si>
  <si>
    <r>
      <t>１聞　く　</t>
    </r>
    <r>
      <rPr>
        <sz val="9"/>
        <rFont val="ＭＳ ゴシック"/>
        <family val="3"/>
      </rPr>
      <t>（０：ない、　１：まれにある、　２：ときどきある、　３：よくある）</t>
    </r>
  </si>
  <si>
    <r>
      <t>２話　す　</t>
    </r>
    <r>
      <rPr>
        <sz val="9"/>
        <rFont val="ＭＳ ゴシック"/>
        <family val="3"/>
      </rPr>
      <t>（０：ない、　１：まれにある、　２：ときどきある、　３：よくある）</t>
    </r>
  </si>
  <si>
    <r>
      <t>３読　む　</t>
    </r>
    <r>
      <rPr>
        <sz val="9"/>
        <rFont val="ＭＳ ゴシック"/>
        <family val="3"/>
      </rPr>
      <t>（０：ない、　１：まれにある、　２：ときどきある、　３：よくある）</t>
    </r>
  </si>
  <si>
    <r>
      <t>４書　く　</t>
    </r>
    <r>
      <rPr>
        <sz val="9"/>
        <rFont val="ＭＳ ゴシック"/>
        <family val="3"/>
      </rPr>
      <t>（０：ない、　１：まれにある、　２：ときどきある、　３：よくある）</t>
    </r>
  </si>
  <si>
    <r>
      <t>５計算する　</t>
    </r>
    <r>
      <rPr>
        <sz val="9"/>
        <rFont val="ＭＳ ゴシック"/>
        <family val="3"/>
      </rPr>
      <t>（０：ない、　１：まれにある、　２：ときどきある、　３：よくある）</t>
    </r>
  </si>
  <si>
    <r>
      <t>６推論する　</t>
    </r>
    <r>
      <rPr>
        <sz val="9"/>
        <rFont val="ＭＳ ゴシック"/>
        <family val="3"/>
      </rPr>
      <t>（０：ない、　１：まれにある、　２：ときどきある、　３：よくある）</t>
    </r>
  </si>
  <si>
    <r>
      <t>７「不注意」　</t>
    </r>
    <r>
      <rPr>
        <sz val="9"/>
        <rFont val="ＭＳ ゴシック"/>
        <family val="3"/>
      </rPr>
      <t>（０：ない、　１：ときどきある、　２：しばしばある、　３：ひじょうにしばしばある）</t>
    </r>
  </si>
  <si>
    <r>
      <t>８「多動ー衝動」性</t>
    </r>
    <r>
      <rPr>
        <sz val="9"/>
        <rFont val="ＭＳ ゴシック"/>
        <family val="3"/>
      </rPr>
      <t>（０：ない、　１：ときどきある、　２：しばしばある、　３：ひじょうにしばしばある）</t>
    </r>
  </si>
  <si>
    <r>
      <t>９「対人関係やこだわり等」</t>
    </r>
    <r>
      <rPr>
        <sz val="9"/>
        <rFont val="ＭＳ ゴシック"/>
        <family val="3"/>
      </rPr>
      <t>（０：いいえ、　１：多少、　２：はい）</t>
    </r>
  </si>
  <si>
    <t>聞き間違いがある（｢知った｣を｢行った｣と聞き間違える）</t>
  </si>
  <si>
    <t>聞きもらしがある</t>
  </si>
  <si>
    <t>個別に言われると聞き取れるが、集団指示では難しい</t>
  </si>
  <si>
    <t>指示の理解が難しい</t>
  </si>
  <si>
    <t>話合いが難しい（話し合いの流れが理解できず、ついていけない）</t>
  </si>
  <si>
    <t>適切な速さで話すことが難しい（たどたどしく話す。とても早口である）</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</si>
  <si>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</si>
  <si>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</si>
  <si>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</si>
  <si>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</si>
  <si>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</si>
  <si>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文中の語句や行を抜かしたり、または繰り返し読んだりする</t>
  </si>
  <si>
    <t>勝手読みがある（「いきました」を「いました」と読む）</t>
  </si>
  <si>
    <t>文章の要点を正しく読みとることが難しい</t>
  </si>
  <si>
    <t>読みにくい字を書く（字の形や大きさが整っていない。まっすぐに書けない）</t>
  </si>
  <si>
    <t>独特の筆順で書く</t>
  </si>
  <si>
    <t>漢字の細かい部分を書き間違える</t>
  </si>
  <si>
    <t>句読点が抜けたり、正しく打つことができない</t>
  </si>
  <si>
    <t>限られた量の作文や、決まったパターンの文章しか書かない</t>
  </si>
  <si>
    <t>簡単な計算が暗算ででできない</t>
  </si>
  <si>
    <t>計算をするのにとても時間がかかる</t>
  </si>
  <si>
    <t>答えを得るのにいくつかの手続きを要する問題を解くのが難しい（四則混合の計算。２つの立式を必要とする計算）</t>
  </si>
  <si>
    <t>学年相応の文章題を解くのが難しい</t>
  </si>
  <si>
    <t>学年相応の数の意味や表し方についての理解が難しい（三千四十七を300047や347と書く。分母の大きい方が分数の値として大きいと思っている）</t>
  </si>
  <si>
    <t>学年相応の量を比較することや、量を表す単位を理解することが難しい(長さやかさの比較。「15ｃｍは150ｍｍ」等)</t>
  </si>
  <si>
    <r>
      <t>学年相応の図形を描くことが難しい</t>
    </r>
    <r>
      <rPr>
        <sz val="9.5"/>
        <rFont val="ＭＳ ゴシック"/>
        <family val="3"/>
      </rPr>
      <t>（丸やひし形などの図形の模写。見取り図や展開図）</t>
    </r>
  </si>
  <si>
    <t>事物の因果関係を理解することが難しい</t>
  </si>
  <si>
    <t>目的に沿って行動を計画し、必要に応じてそれを修正することが難しい</t>
  </si>
  <si>
    <t>早合点や、飛躍した考えをする</t>
  </si>
  <si>
    <t>学業において、綿密に注意することができない、または不注意な間違いをする</t>
  </si>
  <si>
    <t>課題または遊びの活動で注意を集中し続けることが難しい</t>
  </si>
  <si>
    <t>直接話しかけられたときに聞いてないように見える</t>
  </si>
  <si>
    <t>指示に従えず、課題や任務をやり遂げることができない</t>
  </si>
  <si>
    <t>課題や活動を順序だてることが難しい</t>
  </si>
  <si>
    <t>（学業や宿題のような）精神的努力の持続を要する課題を避ける</t>
  </si>
  <si>
    <t>課題や活動に必要なものをなくしてしまう</t>
  </si>
  <si>
    <t>気が散りやすい</t>
  </si>
  <si>
    <t>日々の活動で忘れっぽい</t>
  </si>
  <si>
    <t>他人を妨害したり、邪魔をする</t>
  </si>
  <si>
    <t>順番を待つことが難しい</t>
  </si>
  <si>
    <t>質問が終わる前に出し抜けに答え始めてしまう</t>
  </si>
  <si>
    <t xml:space="preserve"> しゃべりすぎる</t>
  </si>
  <si>
    <t>「じっとしていない」、またはまるで「エンジンで動かされているように」行動する</t>
  </si>
  <si>
    <t>静かに遊んだり余暇活動につくことができない</t>
  </si>
  <si>
    <t>不適切な状況で、余計に走り回ったり高い所へ上ったりする</t>
  </si>
  <si>
    <t>教室や、その他、座っていることを要求される状況で席を離れる</t>
  </si>
  <si>
    <t>手足をそわそわと動かし、またはいすの上でもじもじする</t>
  </si>
  <si>
    <t>大人びている。ませている</t>
  </si>
  <si>
    <t>みんなから「○○博士」「○○教授」と思われている（例:カレンダー博士）</t>
  </si>
  <si>
    <t>他の子供は興味をもたないようなことに興味があり、「自分だけの世界」を持っている</t>
  </si>
  <si>
    <t>特定の分野の知識を蓄えているが、丸暗記であり、意味をきちんとは理解していない</t>
  </si>
  <si>
    <t>会話の仕方が形式的であり、抑揚なく話したり、間合いが取れなかったりすることがある</t>
  </si>
  <si>
    <t>言葉を組み合わせて、自分だけにしか分からないような造語を作る</t>
  </si>
  <si>
    <t>独特な声で話すことがある</t>
  </si>
  <si>
    <t>とても得意なことがある一方で、極端に不得手なものがある</t>
  </si>
  <si>
    <t>いろいろなことを話すが、その時の場面や相手の感情や立場を理解しない</t>
  </si>
  <si>
    <t>共感性が乏しい</t>
  </si>
  <si>
    <t>周りの人が困惑するようなことも、配慮しないで言ってしまう</t>
  </si>
  <si>
    <t>独特な目つきをすることがある</t>
  </si>
  <si>
    <t>友達と仲良くしたいという気持ちはあるけれど、友達関係をうまく築けない</t>
  </si>
  <si>
    <t>友達のそばにはいるが、一人で遊んでいる</t>
  </si>
  <si>
    <t>仲の良い友人がいない</t>
  </si>
  <si>
    <t>常識が乏しい</t>
  </si>
  <si>
    <t>球技やゲームをする時、仲間と協力することに考えが及ばない</t>
  </si>
  <si>
    <t>動作やジェスチャーが不器用で、ぎこちないことがある</t>
  </si>
  <si>
    <t>意図的でなく、顔や体を動かすことがある</t>
  </si>
  <si>
    <t>ある行動や考えに強くこだわることによって、簡単な日常の活動ができなくなることがある</t>
  </si>
  <si>
    <t>自分なりの独特な日課や手順があり、変更や変化を嫌がる</t>
  </si>
  <si>
    <t>特定の物に執着がある</t>
  </si>
  <si>
    <t>他の子供たちから、いじめられることがある</t>
  </si>
  <si>
    <t>独特な表情をしていることがある</t>
  </si>
  <si>
    <t>独特な姿勢をしていることがある</t>
  </si>
  <si>
    <t>　 このチェックリストは｢通常の学級に在籍する特別な教育的支援を必要とする児童生徒に関する調査(令和4年12月公表)」の質問項目等を基に作成したものです。気になる子どもの実態把握のために使います。下の基準に該当する場合は、特別な教育的支援を必要としていると考えられます。校内委員会で協議して、その子にあった支援を考えていきましょう。</t>
  </si>
  <si>
    <t>特別支援教育「実態把握チェックリスト」（小学校用）</t>
  </si>
  <si>
    <t>誰かに何かを伝える目的がなくても、場面に関係なく声を出す。（例：唇を鳴らす､咳払い､喉を鳴らす､叫ぶ）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</si>
</sst>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58">
    <font>
      <sz val="11"/>
      <name val="ＭＳ Ｐゴシック"/>
      <family val="3"/>
    </font>
    <font>
      <b/>
      <sz val="14"/>
      <name val="ＭＳ ゴシック"/>
      <family val="3"/>
    </font>
    <font>
      <sz val="9"/>
      <name val="ＭＳ ゴシック"/>
      <family val="3"/>
    </font>
    <font>
      <b/>
      <sz val="10"/>
      <name val="ＭＳ ゴシック"/>
      <family val="3"/>
    </font>
    <font>
      <b/>
      <sz val="11"/>
      <name val="ＭＳ ゴシック"/>
      <family val="3"/>
    </font>
    <font>
      <sz val="10"/>
      <name val="Century"/>
      <family val="1"/>
    </font>
    <font>
      <b/>
      <sz val="9"/>
      <name val="ＭＳ ゴシック"/>
      <family val="3"/>
    </font>
    <font>
      <sz val="6"/>
      <name val="ＭＳ Ｐゴシック"/>
      <family val="3"/>
    </font>
    <font>
      <sz val="9"/>
      <color indexed="8"/>
      <name val="ＭＳ ゴシック"/>
      <family val="3"/>
    </font>
    <font>
      <b/>
      <sz val="12"/>
      <name val="ＭＳ Ｐゴシック"/>
      <family val="3"/>
    </font>
    <font>
      <b/>
      <sz val="12"/>
      <color indexed="8"/>
      <name val="ＭＳ Ｐゴシック"/>
      <family val="3"/>
    </font>
    <font>
      <b/>
      <sz val="9"/>
      <name val="ＭＳ Ｐゴシック"/>
      <family val="3"/>
    </font>
    <font>
      <b/>
      <sz val="14"/>
      <name val="ＭＳ Ｐゴシック"/>
      <family val="3"/>
    </font>
    <font>
      <sz val="11"/>
      <color indexed="8"/>
      <name val="ＭＳ Ｐゴシック"/>
      <family val="3"/>
    </font>
    <font>
      <sz val="11.75"/>
      <color indexed="8"/>
      <name val="ＭＳ Ｐゴシック"/>
      <family val="3"/>
    </font>
    <font>
      <sz val="8"/>
      <color indexed="8"/>
      <name val="ＭＳ Ｐゴシック"/>
      <family val="3"/>
    </font>
    <font>
      <sz val="10"/>
      <color indexed="8"/>
      <name val="ＭＳ Ｐゴシック"/>
      <family val="3"/>
    </font>
    <font>
      <sz val="10.75"/>
      <color indexed="8"/>
      <name val="ＭＳ Ｐゴシック"/>
      <family val="3"/>
    </font>
    <font>
      <sz val="11"/>
      <color indexed="26"/>
      <name val="ＭＳ Ｐゴシック"/>
      <family val="3"/>
    </font>
    <font>
      <sz val="11.5"/>
      <color indexed="8"/>
      <name val="ＭＳ Ｐゴシック"/>
      <family val="3"/>
    </font>
    <font>
      <sz val="10"/>
      <name val="ＭＳ ゴシック"/>
      <family val="3"/>
    </font>
    <font>
      <sz val="9.5"/>
      <name val="ＭＳ ゴシック"/>
      <family val="3"/>
    </font>
    <font>
      <sz val="10"/>
      <color indexed="8"/>
      <name val="ＭＳ ゴシック"/>
      <family val="3"/>
    </font>
    <font>
      <sz val="10"/>
      <name val="ＭＳ Ｐゴシック"/>
      <family val="3"/>
    </font>
    <font>
      <sz val="12"/>
      <name val="UD デジタル 教科書体 NK-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vertical="center" wrapText="1"/>
    </xf>
    <xf numFmtId="0" fontId="2" fillId="0" borderId="0" xfId="0" applyFont="1" applyAlignment="1">
      <alignment horizontal="righ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1" fillId="33" borderId="10" xfId="0" applyFont="1" applyFill="1" applyBorder="1" applyAlignment="1">
      <alignment horizontal="center" vertical="center"/>
    </xf>
    <xf numFmtId="0" fontId="4" fillId="0" borderId="1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3" fillId="34" borderId="10" xfId="0"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6" fillId="35" borderId="10" xfId="0" applyFont="1" applyFill="1" applyBorder="1" applyAlignment="1">
      <alignment horizontal="center" vertical="center"/>
    </xf>
    <xf numFmtId="0" fontId="11" fillId="35" borderId="10" xfId="0" applyFont="1" applyFill="1" applyBorder="1" applyAlignment="1">
      <alignment horizontal="center" vertical="center"/>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 fillId="36" borderId="10" xfId="0" applyFont="1" applyFill="1" applyBorder="1" applyAlignment="1">
      <alignment horizontal="center" vertical="center" wrapText="1"/>
    </xf>
    <xf numFmtId="0" fontId="23" fillId="36" borderId="10" xfId="0" applyFont="1" applyFill="1" applyBorder="1" applyAlignment="1">
      <alignment vertical="center"/>
    </xf>
    <xf numFmtId="0" fontId="20" fillId="36" borderId="10" xfId="0" applyFont="1" applyFill="1" applyBorder="1" applyAlignment="1">
      <alignment horizontal="justify" vertical="center" wrapText="1"/>
    </xf>
    <xf numFmtId="0" fontId="4" fillId="37" borderId="10" xfId="0" applyFont="1" applyFill="1" applyBorder="1" applyAlignment="1">
      <alignment horizontal="left" vertical="center"/>
    </xf>
    <xf numFmtId="0" fontId="3" fillId="0" borderId="1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vertical="center"/>
    </xf>
    <xf numFmtId="0" fontId="0" fillId="0" borderId="11" xfId="0" applyBorder="1" applyAlignment="1">
      <alignment vertical="center"/>
    </xf>
    <xf numFmtId="0" fontId="6" fillId="0" borderId="12" xfId="0" applyFont="1" applyBorder="1" applyAlignment="1">
      <alignment vertical="center"/>
    </xf>
    <xf numFmtId="0" fontId="4" fillId="38" borderId="10" xfId="0" applyFont="1" applyFill="1" applyBorder="1" applyAlignment="1">
      <alignment horizontal="left" vertical="center"/>
    </xf>
    <xf numFmtId="0" fontId="20" fillId="0" borderId="10" xfId="0" applyFont="1" applyBorder="1" applyAlignment="1">
      <alignment horizontal="center"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8" borderId="15" xfId="0" applyFont="1" applyFill="1" applyBorder="1" applyAlignment="1">
      <alignment horizontal="left" vertical="center"/>
    </xf>
    <xf numFmtId="0" fontId="24" fillId="39" borderId="13" xfId="0" applyFont="1" applyFill="1" applyBorder="1" applyAlignment="1">
      <alignment horizontal="left" vertical="center" wrapText="1"/>
    </xf>
    <xf numFmtId="0" fontId="24" fillId="39" borderId="14" xfId="0" applyFont="1" applyFill="1" applyBorder="1" applyAlignment="1">
      <alignment horizontal="left" vertical="center" wrapText="1"/>
    </xf>
    <xf numFmtId="0" fontId="24" fillId="39" borderId="15" xfId="0" applyFont="1" applyFill="1" applyBorder="1" applyAlignment="1">
      <alignment horizontal="left" vertical="center" wrapText="1"/>
    </xf>
    <xf numFmtId="0" fontId="3" fillId="34" borderId="10" xfId="0" applyFont="1" applyFill="1" applyBorder="1" applyAlignment="1" applyProtection="1">
      <alignment horizontal="center" vertical="center"/>
      <protection locked="0"/>
    </xf>
    <xf numFmtId="0" fontId="4" fillId="37" borderId="13" xfId="0" applyFont="1" applyFill="1" applyBorder="1" applyAlignment="1">
      <alignment horizontal="left" vertical="center"/>
    </xf>
    <xf numFmtId="0" fontId="4" fillId="37" borderId="15" xfId="0" applyFont="1" applyFill="1" applyBorder="1" applyAlignment="1">
      <alignment horizontal="left"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4" fillId="40" borderId="10" xfId="0" applyFont="1" applyFill="1" applyBorder="1" applyAlignment="1">
      <alignment horizontal="left" vertical="center"/>
    </xf>
    <xf numFmtId="0" fontId="22" fillId="0" borderId="10" xfId="0" applyFont="1" applyBorder="1" applyAlignment="1">
      <alignment horizontal="center" vertical="center" wrapText="1"/>
    </xf>
    <xf numFmtId="0" fontId="0" fillId="0" borderId="10" xfId="0" applyBorder="1" applyAlignment="1">
      <alignment horizontal="center" vertical="center"/>
    </xf>
    <xf numFmtId="0" fontId="12" fillId="0" borderId="0" xfId="0" applyFont="1" applyAlignment="1">
      <alignment horizontal="center" vertical="center"/>
    </xf>
    <xf numFmtId="0" fontId="0" fillId="34" borderId="0" xfId="0" applyFill="1" applyAlignment="1">
      <alignment horizontal="center" vertical="center"/>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学力の傾向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ポイント以上で　弱い傾向）</a:t>
            </a:r>
          </a:p>
        </c:rich>
      </c:tx>
      <c:layout>
        <c:manualLayout>
          <c:xMode val="factor"/>
          <c:yMode val="factor"/>
          <c:x val="-0.005"/>
          <c:y val="-0.0165"/>
        </c:manualLayout>
      </c:layout>
      <c:spPr>
        <a:noFill/>
        <a:ln>
          <a:noFill/>
        </a:ln>
      </c:spPr>
    </c:title>
    <c:plotArea>
      <c:layout>
        <c:manualLayout>
          <c:xMode val="edge"/>
          <c:yMode val="edge"/>
          <c:x val="0.21925"/>
          <c:y val="0.1945"/>
          <c:w val="0.541"/>
          <c:h val="0.716"/>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(チェックシート!$B$13,チェックシート!$B$21,チェックシート!$B$29,チェックシート!$B$37,チェックシート!$B$45,チェックシート!$B$53)</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(チェックシート!$C$13,チェックシート!$C$21,チェックシート!$C$29,チェックシート!$C$37,チェックシート!$C$45,チェックシート!$C$53)</c:f>
              <c:numCache>
                <c:ptCount val="6"/>
              </c:numCache>
            </c:numRef>
          </c:val>
        </c:ser>
        <c:ser>
          <c:idx val="1"/>
          <c:order val="1"/>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(チェックシート!$B$13,チェックシート!$B$21,チェックシート!$B$29,チェックシート!$B$37,チェックシート!$B$45,チェックシート!$B$53)</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(チェックシート!$D$13,チェックシート!$D$21,チェックシート!$D$29,チェックシート!$D$37,チェックシート!$D$45,チェックシート!$D$53)</c:f>
              <c:numCache>
                <c:ptCount val="6"/>
                <c:pt idx="0">
                  <c:v>0</c:v>
                </c:pt>
                <c:pt idx="1">
                  <c:v>0</c:v>
                </c:pt>
                <c:pt idx="2">
                  <c:v>0</c:v>
                </c:pt>
                <c:pt idx="3">
                  <c:v>0</c:v>
                </c:pt>
                <c:pt idx="4">
                  <c:v>0</c:v>
                </c:pt>
                <c:pt idx="5">
                  <c:v>0</c:v>
                </c:pt>
              </c:numCache>
            </c:numRef>
          </c:val>
        </c:ser>
        <c:axId val="1746280"/>
        <c:axId val="15716521"/>
      </c:radarChart>
      <c:catAx>
        <c:axId val="17462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5716521"/>
        <c:crosses val="autoZero"/>
        <c:auto val="0"/>
        <c:lblOffset val="100"/>
        <c:tickLblSkip val="1"/>
        <c:noMultiLvlLbl val="0"/>
      </c:catAx>
      <c:valAx>
        <c:axId val="15716521"/>
        <c:scaling>
          <c:orientation val="minMax"/>
          <c:max val="15"/>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1746280"/>
        <c:crossesAt val="1"/>
        <c:crossBetween val="between"/>
        <c:dispUnits/>
        <c:majorUnit val="3"/>
        <c:min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対人関係やこだわりの傾向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0525"/>
          <c:y val="0"/>
        </c:manualLayout>
      </c:layout>
      <c:spPr>
        <a:noFill/>
        <a:ln>
          <a:noFill/>
        </a:ln>
      </c:spPr>
    </c:title>
    <c:view3D>
      <c:rotX val="15"/>
      <c:hPercent val="60"/>
      <c:rotY val="20"/>
      <c:depthPercent val="50"/>
      <c:rAngAx val="1"/>
    </c:view3D>
    <c:plotArea>
      <c:layout>
        <c:manualLayout>
          <c:xMode val="edge"/>
          <c:yMode val="edge"/>
          <c:x val="0.0205"/>
          <c:y val="0.15325"/>
          <c:w val="0.94825"/>
          <c:h val="0.8065"/>
        </c:manualLayout>
      </c:layout>
      <c:bar3D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Lbls>
            <c:numFmt formatCode="General" sourceLinked="1"/>
            <c:showLegendKey val="0"/>
            <c:showVal val="1"/>
            <c:showBubbleSize val="0"/>
            <c:showCatName val="0"/>
            <c:showSerName val="0"/>
            <c:showPercent val="0"/>
          </c:dLbls>
          <c:val>
            <c:numRef>
              <c:f>チェックシート!$D$109</c:f>
              <c:numCache>
                <c:ptCount val="1"/>
                <c:pt idx="0">
                  <c:v>0</c:v>
                </c:pt>
              </c:numCache>
            </c:numRef>
          </c:val>
          <c:shape val="cone"/>
        </c:ser>
        <c:gapWidth val="50"/>
        <c:gapDepth val="50"/>
        <c:shape val="cylinder"/>
        <c:axId val="7230962"/>
        <c:axId val="65078659"/>
      </c:bar3DChart>
      <c:catAx>
        <c:axId val="723096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対人関係やこだわりポイント</a:t>
                </a:r>
              </a:p>
            </c:rich>
          </c:tx>
          <c:layout>
            <c:manualLayout>
              <c:xMode val="factor"/>
              <c:yMode val="factor"/>
              <c:x val="0.02575"/>
              <c:y val="-0.05475"/>
            </c:manualLayout>
          </c:layout>
          <c:overlay val="0"/>
          <c:spPr>
            <a:noFill/>
            <a:ln>
              <a:noFill/>
            </a:ln>
          </c:spPr>
        </c:title>
        <c:delete val="0"/>
        <c:numFmt formatCode="0_ " sourceLinked="0"/>
        <c:majorTickMark val="in"/>
        <c:minorTickMark val="none"/>
        <c:tickLblPos val="low"/>
        <c:spPr>
          <a:ln w="3175">
            <a:solidFill>
              <a:srgbClr val="000000"/>
            </a:solidFill>
          </a:ln>
        </c:spPr>
        <c:txPr>
          <a:bodyPr vert="horz" rot="0"/>
          <a:lstStyle/>
          <a:p>
            <a:pPr>
              <a:defRPr lang="en-US" cap="none" sz="1100" b="0" i="0" u="none" baseline="0">
                <a:solidFill>
                  <a:srgbClr val="FFFFCC"/>
                </a:solidFill>
                <a:latin typeface="ＭＳ Ｐゴシック"/>
                <a:ea typeface="ＭＳ Ｐゴシック"/>
                <a:cs typeface="ＭＳ Ｐゴシック"/>
              </a:defRPr>
            </a:pPr>
          </a:p>
        </c:txPr>
        <c:crossAx val="65078659"/>
        <c:crossesAt val="0"/>
        <c:auto val="1"/>
        <c:lblOffset val="100"/>
        <c:tickLblSkip val="1"/>
        <c:noMultiLvlLbl val="0"/>
      </c:catAx>
      <c:valAx>
        <c:axId val="65078659"/>
        <c:scaling>
          <c:orientation val="minMax"/>
          <c:max val="54"/>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230962"/>
        <c:crossesAt val="1"/>
        <c:crossBetween val="between"/>
        <c:dispUnits/>
        <c:majorUnit val="10"/>
        <c:minorUnit val="0.108"/>
      </c:valAx>
      <c:spPr>
        <a:noFill/>
        <a:ln>
          <a:noFill/>
        </a:ln>
      </c:spPr>
    </c:plotArea>
    <c:floor>
      <c:spPr>
        <a:solidFill>
          <a:srgbClr val="FFFF99"/>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不注意・多動－衝動性の傾向</a:t>
            </a:r>
            <a:r>
              <a:rPr lang="en-US" cap="none" sz="1150" b="0"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(6</a:t>
            </a:r>
            <a:r>
              <a:rPr lang="en-US" cap="none" sz="1150" b="0" i="0" u="none" baseline="0">
                <a:solidFill>
                  <a:srgbClr val="000000"/>
                </a:solidFill>
                <a:latin typeface="ＭＳ Ｐゴシック"/>
                <a:ea typeface="ＭＳ Ｐゴシック"/>
                <a:cs typeface="ＭＳ Ｐゴシック"/>
              </a:rPr>
              <a:t>ポイント以上で強い傾向）</a:t>
            </a:r>
          </a:p>
        </c:rich>
      </c:tx>
      <c:layout>
        <c:manualLayout>
          <c:xMode val="factor"/>
          <c:yMode val="factor"/>
          <c:x val="0.0075"/>
          <c:y val="0"/>
        </c:manualLayout>
      </c:layout>
      <c:spPr>
        <a:noFill/>
        <a:ln>
          <a:noFill/>
        </a:ln>
      </c:spPr>
    </c:title>
    <c:plotArea>
      <c:layout>
        <c:manualLayout>
          <c:xMode val="edge"/>
          <c:yMode val="edge"/>
          <c:x val="0.02525"/>
          <c:y val="0.206"/>
          <c:w val="0.9495"/>
          <c:h val="0.76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(チェックシート!$C$66,チェックシート!$C$79)</c:f>
              <c:numCache>
                <c:ptCount val="2"/>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(チェックシート!$D$66,チェックシート!$D$79)</c:f>
              <c:numCache>
                <c:ptCount val="2"/>
              </c:numCache>
            </c:numRef>
          </c:val>
        </c:ser>
        <c:axId val="48837020"/>
        <c:axId val="36879997"/>
      </c:barChart>
      <c:barChart>
        <c:barDir val="col"/>
        <c:grouping val="clustered"/>
        <c:varyColors val="0"/>
        <c:ser>
          <c:idx val="2"/>
          <c:order val="2"/>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(チェックシート!$E$66,チェックシート!$E$79)</c:f>
              <c:numCache>
                <c:ptCount val="2"/>
                <c:pt idx="0">
                  <c:v>0</c:v>
                </c:pt>
                <c:pt idx="1">
                  <c:v>0</c:v>
                </c:pt>
              </c:numCache>
            </c:numRef>
          </c:val>
        </c:ser>
        <c:axId val="63484518"/>
        <c:axId val="34489751"/>
      </c:barChart>
      <c:catAx>
        <c:axId val="48837020"/>
        <c:scaling>
          <c:orientation val="minMax"/>
        </c:scaling>
        <c:axPos val="b"/>
        <c:delete val="0"/>
        <c:numFmt formatCode="General" sourceLinked="1"/>
        <c:majorTickMark val="in"/>
        <c:minorTickMark val="none"/>
        <c:tickLblPos val="nextTo"/>
        <c:spPr>
          <a:ln w="3175">
            <a:solidFill>
              <a:srgbClr val="000000"/>
            </a:solidFill>
          </a:ln>
        </c:spPr>
        <c:crossAx val="36879997"/>
        <c:crosses val="autoZero"/>
        <c:auto val="1"/>
        <c:lblOffset val="100"/>
        <c:tickLblSkip val="1"/>
        <c:noMultiLvlLbl val="0"/>
      </c:catAx>
      <c:valAx>
        <c:axId val="36879997"/>
        <c:scaling>
          <c:orientation val="minMax"/>
          <c:max val="9"/>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837020"/>
        <c:crossesAt val="1"/>
        <c:crossBetween val="between"/>
        <c:dispUnits/>
        <c:majorUnit val="3"/>
      </c:valAx>
      <c:catAx>
        <c:axId val="63484518"/>
        <c:scaling>
          <c:orientation val="minMax"/>
        </c:scaling>
        <c:axPos val="b"/>
        <c:delete val="1"/>
        <c:majorTickMark val="out"/>
        <c:minorTickMark val="none"/>
        <c:tickLblPos val="nextTo"/>
        <c:crossAx val="34489751"/>
        <c:crosses val="autoZero"/>
        <c:auto val="1"/>
        <c:lblOffset val="100"/>
        <c:tickLblSkip val="1"/>
        <c:noMultiLvlLbl val="0"/>
      </c:catAx>
      <c:valAx>
        <c:axId val="34489751"/>
        <c:scaling>
          <c:orientation val="minMax"/>
          <c:max val="9"/>
        </c:scaling>
        <c:axPos val="l"/>
        <c:delete val="0"/>
        <c:numFmt formatCode="General" sourceLinked="1"/>
        <c:majorTickMark val="in"/>
        <c:minorTickMark val="none"/>
        <c:tickLblPos val="nextTo"/>
        <c:spPr>
          <a:ln w="3175">
            <a:solidFill>
              <a:srgbClr val="000000"/>
            </a:solidFill>
          </a:ln>
        </c:spPr>
        <c:crossAx val="63484518"/>
        <c:crosses val="max"/>
        <c:crossBetween val="between"/>
        <c:dispUnits/>
        <c:majorUnit val="3"/>
      </c:valAx>
      <c:spPr>
        <a:solidFill>
          <a:srgbClr val="FFFF99"/>
        </a:solidFill>
        <a:ln w="12700">
          <a:solidFill>
            <a:srgbClr val="FFFF99"/>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0</xdr:rowOff>
    </xdr:from>
    <xdr:to>
      <xdr:col>5</xdr:col>
      <xdr:colOff>723900</xdr:colOff>
      <xdr:row>20</xdr:row>
      <xdr:rowOff>57150</xdr:rowOff>
    </xdr:to>
    <xdr:graphicFrame>
      <xdr:nvGraphicFramePr>
        <xdr:cNvPr id="1" name="グラフ 1"/>
        <xdr:cNvGraphicFramePr/>
      </xdr:nvGraphicFramePr>
      <xdr:xfrm>
        <a:off x="171450" y="676275"/>
        <a:ext cx="3905250" cy="297180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40</xdr:row>
      <xdr:rowOff>123825</xdr:rowOff>
    </xdr:from>
    <xdr:to>
      <xdr:col>5</xdr:col>
      <xdr:colOff>685800</xdr:colOff>
      <xdr:row>56</xdr:row>
      <xdr:rowOff>76200</xdr:rowOff>
    </xdr:to>
    <xdr:graphicFrame>
      <xdr:nvGraphicFramePr>
        <xdr:cNvPr id="2" name="グラフ 5"/>
        <xdr:cNvGraphicFramePr/>
      </xdr:nvGraphicFramePr>
      <xdr:xfrm>
        <a:off x="238125" y="7143750"/>
        <a:ext cx="3800475" cy="26955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22</xdr:row>
      <xdr:rowOff>76200</xdr:rowOff>
    </xdr:from>
    <xdr:to>
      <xdr:col>5</xdr:col>
      <xdr:colOff>733425</xdr:colOff>
      <xdr:row>39</xdr:row>
      <xdr:rowOff>114300</xdr:rowOff>
    </xdr:to>
    <xdr:graphicFrame>
      <xdr:nvGraphicFramePr>
        <xdr:cNvPr id="3" name="グラフ 6"/>
        <xdr:cNvGraphicFramePr/>
      </xdr:nvGraphicFramePr>
      <xdr:xfrm>
        <a:off x="228600" y="4010025"/>
        <a:ext cx="3857625" cy="2952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11"/>
  <sheetViews>
    <sheetView tabSelected="1" view="pageBreakPreview" zoomScaleSheetLayoutView="100" zoomScalePageLayoutView="0" workbookViewId="0" topLeftCell="A85">
      <selection activeCell="C90" sqref="C90"/>
    </sheetView>
  </sheetViews>
  <sheetFormatPr defaultColWidth="9.00390625" defaultRowHeight="13.5"/>
  <cols>
    <col min="1" max="1" width="1.75390625" style="0" customWidth="1"/>
    <col min="2" max="2" width="2.75390625" style="0" customWidth="1"/>
    <col min="3" max="3" width="73.875" style="0" customWidth="1"/>
    <col min="4" max="4" width="14.375" style="4" customWidth="1"/>
    <col min="5" max="5" width="7.25390625" style="4" customWidth="1"/>
    <col min="6" max="6" width="0.875" style="0" customWidth="1"/>
  </cols>
  <sheetData>
    <row r="1" spans="1:6" ht="24" customHeight="1">
      <c r="A1" s="38" t="s">
        <v>112</v>
      </c>
      <c r="B1" s="38"/>
      <c r="C1" s="38"/>
      <c r="D1" s="38"/>
      <c r="E1" s="38"/>
      <c r="F1" s="5"/>
    </row>
    <row r="2" spans="2:6" ht="76.5" customHeight="1">
      <c r="B2" s="47" t="s">
        <v>111</v>
      </c>
      <c r="C2" s="48"/>
      <c r="D2" s="49"/>
      <c r="E2" s="6"/>
      <c r="F2" s="7"/>
    </row>
    <row r="3" spans="2:5" ht="15" customHeight="1">
      <c r="B3" s="41" t="s">
        <v>27</v>
      </c>
      <c r="C3" s="41"/>
      <c r="D3" s="8"/>
      <c r="E3" s="8"/>
    </row>
    <row r="4" spans="2:5" ht="15" customHeight="1">
      <c r="B4" s="39" t="s">
        <v>28</v>
      </c>
      <c r="C4" s="40"/>
      <c r="D4" s="26"/>
      <c r="E4" s="26"/>
    </row>
    <row r="5" spans="2:5" ht="15" customHeight="1">
      <c r="B5" s="39" t="s">
        <v>29</v>
      </c>
      <c r="C5" s="39"/>
      <c r="D5" s="50"/>
      <c r="E5" s="50"/>
    </row>
    <row r="6" spans="2:5" ht="8.25" customHeight="1">
      <c r="B6" s="10"/>
      <c r="C6" s="10"/>
      <c r="D6" s="8"/>
      <c r="E6" s="8"/>
    </row>
    <row r="7" spans="2:5" ht="15.75" customHeight="1">
      <c r="B7" s="51" t="s">
        <v>30</v>
      </c>
      <c r="C7" s="52"/>
      <c r="D7" s="29" t="s">
        <v>3</v>
      </c>
      <c r="E7" s="15"/>
    </row>
    <row r="8" spans="2:5" ht="16.5" customHeight="1">
      <c r="B8" s="13">
        <v>1</v>
      </c>
      <c r="C8" s="31" t="s">
        <v>39</v>
      </c>
      <c r="D8" s="27"/>
      <c r="E8" s="11"/>
    </row>
    <row r="9" spans="2:5" ht="16.5" customHeight="1">
      <c r="B9" s="13">
        <v>2</v>
      </c>
      <c r="C9" s="31" t="s">
        <v>40</v>
      </c>
      <c r="D9" s="27"/>
      <c r="E9" s="11"/>
    </row>
    <row r="10" spans="2:5" ht="16.5" customHeight="1">
      <c r="B10" s="13">
        <v>3</v>
      </c>
      <c r="C10" s="31" t="s">
        <v>41</v>
      </c>
      <c r="D10" s="27"/>
      <c r="E10" s="11"/>
    </row>
    <row r="11" spans="2:5" ht="16.5" customHeight="1">
      <c r="B11" s="13">
        <v>4</v>
      </c>
      <c r="C11" s="31" t="s">
        <v>42</v>
      </c>
      <c r="D11" s="27"/>
      <c r="E11" s="11"/>
    </row>
    <row r="12" spans="2:5" ht="16.5" customHeight="1">
      <c r="B12" s="13">
        <v>5</v>
      </c>
      <c r="C12" s="31" t="s">
        <v>43</v>
      </c>
      <c r="D12" s="27"/>
      <c r="E12" s="11"/>
    </row>
    <row r="13" spans="2:5" ht="15.75" customHeight="1">
      <c r="B13" s="53" t="s">
        <v>7</v>
      </c>
      <c r="C13" s="54"/>
      <c r="D13" s="16">
        <f>D8+D9+D10+D11+D12</f>
        <v>0</v>
      </c>
      <c r="E13" s="11"/>
    </row>
    <row r="14" spans="2:5" ht="3" customHeight="1">
      <c r="B14" s="12"/>
      <c r="C14" s="12"/>
      <c r="D14" s="21"/>
      <c r="E14" s="11"/>
    </row>
    <row r="15" spans="2:5" ht="15.75" customHeight="1">
      <c r="B15" s="36" t="s">
        <v>31</v>
      </c>
      <c r="C15" s="36"/>
      <c r="D15" s="9"/>
      <c r="E15" s="11"/>
    </row>
    <row r="16" spans="2:5" ht="16.5" customHeight="1">
      <c r="B16" s="13">
        <v>1</v>
      </c>
      <c r="C16" s="31" t="s">
        <v>44</v>
      </c>
      <c r="D16" s="27"/>
      <c r="E16" s="11"/>
    </row>
    <row r="17" spans="2:5" ht="16.5" customHeight="1">
      <c r="B17" s="13">
        <v>2</v>
      </c>
      <c r="C17" s="31" t="s">
        <v>45</v>
      </c>
      <c r="D17" s="27"/>
      <c r="E17" s="11"/>
    </row>
    <row r="18" spans="2:5" ht="16.5" customHeight="1">
      <c r="B18" s="13">
        <v>3</v>
      </c>
      <c r="C18" s="31" t="s">
        <v>46</v>
      </c>
      <c r="D18" s="27"/>
      <c r="E18" s="11"/>
    </row>
    <row r="19" spans="2:5" ht="16.5" customHeight="1">
      <c r="B19" s="13">
        <v>4</v>
      </c>
      <c r="C19" s="31" t="s">
        <v>47</v>
      </c>
      <c r="D19" s="27"/>
      <c r="E19" s="11"/>
    </row>
    <row r="20" spans="2:5" ht="16.5" customHeight="1">
      <c r="B20" s="13">
        <v>5</v>
      </c>
      <c r="C20" s="31" t="s">
        <v>48</v>
      </c>
      <c r="D20" s="27"/>
      <c r="E20" s="11"/>
    </row>
    <row r="21" spans="2:5" ht="15" customHeight="1">
      <c r="B21" s="56" t="s">
        <v>8</v>
      </c>
      <c r="C21" s="56"/>
      <c r="D21" s="17">
        <f>D16+D17+D18+D19+D20</f>
        <v>0</v>
      </c>
      <c r="E21" s="11"/>
    </row>
    <row r="22" spans="2:5" ht="3" customHeight="1">
      <c r="B22" s="22"/>
      <c r="C22" s="22"/>
      <c r="D22" s="23"/>
      <c r="E22" s="11"/>
    </row>
    <row r="23" spans="2:5" ht="15.75" customHeight="1">
      <c r="B23" s="36" t="s">
        <v>32</v>
      </c>
      <c r="C23" s="36"/>
      <c r="E23" s="11"/>
    </row>
    <row r="24" spans="2:5" ht="16.5" customHeight="1">
      <c r="B24" s="13">
        <v>1</v>
      </c>
      <c r="C24" s="31" t="s">
        <v>49</v>
      </c>
      <c r="D24" s="27"/>
      <c r="E24" s="11"/>
    </row>
    <row r="25" spans="2:5" ht="16.5" customHeight="1">
      <c r="B25" s="13">
        <v>2</v>
      </c>
      <c r="C25" s="31" t="s">
        <v>50</v>
      </c>
      <c r="D25" s="27"/>
      <c r="E25" s="11"/>
    </row>
    <row r="26" spans="2:5" ht="16.5" customHeight="1">
      <c r="B26" s="13">
        <v>3</v>
      </c>
      <c r="C26" s="31" t="s">
        <v>0</v>
      </c>
      <c r="D26" s="27"/>
      <c r="E26" s="11"/>
    </row>
    <row r="27" spans="2:5" ht="16.5" customHeight="1">
      <c r="B27" s="13">
        <v>4</v>
      </c>
      <c r="C27" s="31" t="s">
        <v>51</v>
      </c>
      <c r="D27" s="27"/>
      <c r="E27" s="11"/>
    </row>
    <row r="28" spans="2:5" ht="16.5" customHeight="1">
      <c r="B28" s="13">
        <v>5</v>
      </c>
      <c r="C28" s="31" t="s">
        <v>52</v>
      </c>
      <c r="D28" s="27"/>
      <c r="E28" s="11"/>
    </row>
    <row r="29" spans="2:5" ht="15.75" customHeight="1">
      <c r="B29" s="43" t="s">
        <v>9</v>
      </c>
      <c r="C29" s="43"/>
      <c r="D29" s="16">
        <f>D24+D25+D26+D27+D28</f>
        <v>0</v>
      </c>
      <c r="E29" s="11"/>
    </row>
    <row r="30" spans="2:5" ht="3" customHeight="1">
      <c r="B30" s="12"/>
      <c r="C30" s="12"/>
      <c r="D30" s="21"/>
      <c r="E30" s="11"/>
    </row>
    <row r="31" spans="2:5" ht="15.75" customHeight="1">
      <c r="B31" s="36" t="s">
        <v>33</v>
      </c>
      <c r="C31" s="36"/>
      <c r="E31" s="11"/>
    </row>
    <row r="32" spans="2:5" ht="16.5" customHeight="1">
      <c r="B32" s="13">
        <v>1</v>
      </c>
      <c r="C32" s="31" t="s">
        <v>53</v>
      </c>
      <c r="D32" s="27"/>
      <c r="E32" s="11"/>
    </row>
    <row r="33" spans="2:5" ht="16.5" customHeight="1">
      <c r="B33" s="13">
        <v>2</v>
      </c>
      <c r="C33" s="31" t="s">
        <v>54</v>
      </c>
      <c r="D33" s="27"/>
      <c r="E33" s="11"/>
    </row>
    <row r="34" spans="2:5" ht="16.5" customHeight="1">
      <c r="B34" s="13">
        <v>3</v>
      </c>
      <c r="C34" s="31" t="s">
        <v>55</v>
      </c>
      <c r="D34" s="27"/>
      <c r="E34" s="11"/>
    </row>
    <row r="35" spans="2:5" ht="16.5" customHeight="1">
      <c r="B35" s="13">
        <v>4</v>
      </c>
      <c r="C35" s="31" t="s">
        <v>56</v>
      </c>
      <c r="D35" s="27"/>
      <c r="E35" s="11"/>
    </row>
    <row r="36" spans="2:5" ht="16.5" customHeight="1">
      <c r="B36" s="13">
        <v>5</v>
      </c>
      <c r="C36" s="31" t="s">
        <v>57</v>
      </c>
      <c r="D36" s="27"/>
      <c r="E36" s="11"/>
    </row>
    <row r="37" spans="2:5" ht="15.75" customHeight="1">
      <c r="B37" s="43" t="s">
        <v>10</v>
      </c>
      <c r="C37" s="43"/>
      <c r="D37" s="16">
        <f>D32+D33+D34+D35+D36</f>
        <v>0</v>
      </c>
      <c r="E37" s="11"/>
    </row>
    <row r="38" spans="2:5" ht="6" customHeight="1">
      <c r="B38" s="12"/>
      <c r="C38" s="12"/>
      <c r="D38" s="21"/>
      <c r="E38" s="11"/>
    </row>
    <row r="39" spans="2:5" ht="15.75" customHeight="1">
      <c r="B39" s="36" t="s">
        <v>34</v>
      </c>
      <c r="C39" s="36"/>
      <c r="E39" s="11"/>
    </row>
    <row r="40" spans="2:5" ht="28.5" customHeight="1">
      <c r="B40" s="13">
        <v>1</v>
      </c>
      <c r="C40" s="31" t="s">
        <v>62</v>
      </c>
      <c r="D40" s="27"/>
      <c r="E40" s="11"/>
    </row>
    <row r="41" spans="2:5" ht="16.5" customHeight="1">
      <c r="B41" s="13">
        <v>2</v>
      </c>
      <c r="C41" s="31" t="s">
        <v>58</v>
      </c>
      <c r="D41" s="27"/>
      <c r="E41" s="11"/>
    </row>
    <row r="42" spans="2:5" ht="16.5" customHeight="1">
      <c r="B42" s="13">
        <v>3</v>
      </c>
      <c r="C42" s="31" t="s">
        <v>59</v>
      </c>
      <c r="D42" s="27"/>
      <c r="E42" s="11"/>
    </row>
    <row r="43" spans="2:5" ht="27" customHeight="1">
      <c r="B43" s="13">
        <v>4</v>
      </c>
      <c r="C43" s="31" t="s">
        <v>60</v>
      </c>
      <c r="D43" s="27"/>
      <c r="E43" s="11"/>
    </row>
    <row r="44" spans="2:5" ht="16.5" customHeight="1">
      <c r="B44" s="13">
        <v>5</v>
      </c>
      <c r="C44" s="31" t="s">
        <v>61</v>
      </c>
      <c r="D44" s="27"/>
      <c r="E44" s="11"/>
    </row>
    <row r="45" spans="1:5" ht="15.75" customHeight="1">
      <c r="A45" s="11"/>
      <c r="B45" s="43" t="s">
        <v>11</v>
      </c>
      <c r="C45" s="43"/>
      <c r="D45" s="16">
        <f>D40+D41+D42+D43+D44</f>
        <v>0</v>
      </c>
      <c r="E45" s="11"/>
    </row>
    <row r="46" spans="1:5" ht="7.5" customHeight="1">
      <c r="A46" s="11"/>
      <c r="B46" s="12"/>
      <c r="C46" s="12"/>
      <c r="D46" s="21"/>
      <c r="E46" s="11"/>
    </row>
    <row r="47" spans="2:5" ht="15.75" customHeight="1">
      <c r="B47" s="36" t="s">
        <v>35</v>
      </c>
      <c r="C47" s="36"/>
      <c r="E47" s="11"/>
    </row>
    <row r="48" spans="2:5" ht="27" customHeight="1">
      <c r="B48" s="13">
        <v>1</v>
      </c>
      <c r="C48" s="31" t="s">
        <v>63</v>
      </c>
      <c r="D48" s="27"/>
      <c r="E48" s="11"/>
    </row>
    <row r="49" spans="2:5" ht="15.75" customHeight="1">
      <c r="B49" s="13">
        <v>2</v>
      </c>
      <c r="C49" s="31" t="s">
        <v>64</v>
      </c>
      <c r="D49" s="27"/>
      <c r="E49" s="11"/>
    </row>
    <row r="50" spans="2:5" ht="16.5" customHeight="1">
      <c r="B50" s="13">
        <v>3</v>
      </c>
      <c r="C50" s="31" t="s">
        <v>65</v>
      </c>
      <c r="D50" s="27"/>
      <c r="E50" s="11"/>
    </row>
    <row r="51" spans="2:5" ht="16.5" customHeight="1">
      <c r="B51" s="13">
        <v>4</v>
      </c>
      <c r="C51" s="31" t="s">
        <v>66</v>
      </c>
      <c r="D51" s="27"/>
      <c r="E51" s="11"/>
    </row>
    <row r="52" spans="2:5" ht="16.5" customHeight="1">
      <c r="B52" s="13">
        <v>5</v>
      </c>
      <c r="C52" s="31" t="s">
        <v>67</v>
      </c>
      <c r="D52" s="27"/>
      <c r="E52" s="11"/>
    </row>
    <row r="53" spans="2:5" ht="15.75" customHeight="1">
      <c r="B53" s="43" t="s">
        <v>12</v>
      </c>
      <c r="C53" s="43"/>
      <c r="D53" s="16">
        <f>D48+D49+D50+D51+D52</f>
        <v>0</v>
      </c>
      <c r="E53" s="11"/>
    </row>
    <row r="54" ht="11.25" customHeight="1">
      <c r="B54" s="3"/>
    </row>
    <row r="55" spans="2:5" ht="15.75" customHeight="1">
      <c r="B55" s="44" t="s">
        <v>36</v>
      </c>
      <c r="C55" s="45"/>
      <c r="D55" s="45"/>
      <c r="E55" s="46"/>
    </row>
    <row r="56" spans="2:5" ht="13.5" customHeight="1">
      <c r="B56" s="37" t="s">
        <v>4</v>
      </c>
      <c r="C56" s="37"/>
      <c r="D56" s="19" t="s">
        <v>2</v>
      </c>
      <c r="E56" s="30" t="s">
        <v>5</v>
      </c>
    </row>
    <row r="57" spans="2:5" ht="15.75" customHeight="1">
      <c r="B57" s="33">
        <v>1</v>
      </c>
      <c r="C57" s="34" t="s">
        <v>68</v>
      </c>
      <c r="D57" s="28"/>
      <c r="E57" s="18">
        <f>IF(D57=0,0)+IF(D57=1,0)+IF(D57=2,1)+IF(D57=3,1)</f>
        <v>0</v>
      </c>
    </row>
    <row r="58" spans="2:5" ht="15.75" customHeight="1">
      <c r="B58" s="33">
        <v>2</v>
      </c>
      <c r="C58" s="34" t="s">
        <v>69</v>
      </c>
      <c r="D58" s="28"/>
      <c r="E58" s="18">
        <f>IF(D58=0,0)+IF(D58=1,0)+IF(D58=2,1)+IF(D58=3,1)</f>
        <v>0</v>
      </c>
    </row>
    <row r="59" spans="2:5" ht="15.75" customHeight="1">
      <c r="B59" s="33">
        <v>3</v>
      </c>
      <c r="C59" s="34" t="s">
        <v>70</v>
      </c>
      <c r="D59" s="28"/>
      <c r="E59" s="18">
        <f aca="true" t="shared" si="0" ref="E59:E65">IF(D59=0,0)+IF(D59=1,0)+IF(D59=2,1)+IF(D59=3,1)</f>
        <v>0</v>
      </c>
    </row>
    <row r="60" spans="2:5" ht="15.75" customHeight="1">
      <c r="B60" s="33">
        <v>4</v>
      </c>
      <c r="C60" s="34" t="s">
        <v>71</v>
      </c>
      <c r="D60" s="28"/>
      <c r="E60" s="18">
        <f t="shared" si="0"/>
        <v>0</v>
      </c>
    </row>
    <row r="61" spans="2:5" ht="15.75" customHeight="1">
      <c r="B61" s="33">
        <v>5</v>
      </c>
      <c r="C61" s="34" t="s">
        <v>72</v>
      </c>
      <c r="D61" s="28"/>
      <c r="E61" s="18">
        <f t="shared" si="0"/>
        <v>0</v>
      </c>
    </row>
    <row r="62" spans="2:5" ht="15.75" customHeight="1">
      <c r="B62" s="33">
        <v>6</v>
      </c>
      <c r="C62" s="34" t="s">
        <v>73</v>
      </c>
      <c r="D62" s="28"/>
      <c r="E62" s="18">
        <f t="shared" si="0"/>
        <v>0</v>
      </c>
    </row>
    <row r="63" spans="2:5" ht="15.75" customHeight="1">
      <c r="B63" s="33">
        <v>7</v>
      </c>
      <c r="C63" s="34" t="s">
        <v>74</v>
      </c>
      <c r="D63" s="28"/>
      <c r="E63" s="18">
        <f t="shared" si="0"/>
        <v>0</v>
      </c>
    </row>
    <row r="64" spans="2:5" ht="15.75" customHeight="1">
      <c r="B64" s="33">
        <v>8</v>
      </c>
      <c r="C64" s="34" t="s">
        <v>75</v>
      </c>
      <c r="D64" s="28"/>
      <c r="E64" s="18">
        <f t="shared" si="0"/>
        <v>0</v>
      </c>
    </row>
    <row r="65" spans="2:5" ht="15.75" customHeight="1">
      <c r="B65" s="33">
        <v>9</v>
      </c>
      <c r="C65" s="35" t="s">
        <v>76</v>
      </c>
      <c r="D65" s="28"/>
      <c r="E65" s="18">
        <f t="shared" si="0"/>
        <v>0</v>
      </c>
    </row>
    <row r="66" spans="2:5" ht="15.75" customHeight="1">
      <c r="B66" s="43" t="s">
        <v>14</v>
      </c>
      <c r="C66" s="43"/>
      <c r="D66" s="43"/>
      <c r="E66" s="16">
        <f>SUM(E57:E65)</f>
        <v>0</v>
      </c>
    </row>
    <row r="67" spans="2:5" ht="4.5" customHeight="1">
      <c r="B67" s="12"/>
      <c r="C67" s="12"/>
      <c r="D67" s="11"/>
      <c r="E67" s="11"/>
    </row>
    <row r="68" spans="2:5" ht="15.75" customHeight="1">
      <c r="B68" s="42" t="s">
        <v>37</v>
      </c>
      <c r="C68" s="42"/>
      <c r="D68" s="42"/>
      <c r="E68" s="42"/>
    </row>
    <row r="69" spans="2:5" ht="13.5">
      <c r="B69" s="37" t="s">
        <v>4</v>
      </c>
      <c r="C69" s="37"/>
      <c r="D69" s="19" t="s">
        <v>2</v>
      </c>
      <c r="E69" s="30" t="s">
        <v>6</v>
      </c>
    </row>
    <row r="70" spans="2:5" ht="15.75" customHeight="1">
      <c r="B70" s="33">
        <v>1</v>
      </c>
      <c r="C70" s="34" t="s">
        <v>85</v>
      </c>
      <c r="D70" s="28"/>
      <c r="E70" s="18">
        <f>IF(D70=0,0)+IF(D70=1,0)+IF(D70=2,1)+IF(D70=3,1)</f>
        <v>0</v>
      </c>
    </row>
    <row r="71" spans="2:5" ht="15.75" customHeight="1">
      <c r="B71" s="33">
        <v>2</v>
      </c>
      <c r="C71" s="34" t="s">
        <v>84</v>
      </c>
      <c r="D71" s="28"/>
      <c r="E71" s="18">
        <f>IF(D71=0,0)+IF(D71=1,0)+IF(D71=2,1)+IF(D71=3,1)</f>
        <v>0</v>
      </c>
    </row>
    <row r="72" spans="2:5" ht="15.75" customHeight="1">
      <c r="B72" s="33">
        <v>3</v>
      </c>
      <c r="C72" s="34" t="s">
        <v>83</v>
      </c>
      <c r="D72" s="28"/>
      <c r="E72" s="18">
        <f aca="true" t="shared" si="1" ref="E72:E78">IF(D72=0,0)+IF(D72=1,0)+IF(D72=2,1)+IF(D72=3,1)</f>
        <v>0</v>
      </c>
    </row>
    <row r="73" spans="2:5" ht="15.75" customHeight="1">
      <c r="B73" s="33">
        <v>4</v>
      </c>
      <c r="C73" s="34" t="s">
        <v>82</v>
      </c>
      <c r="D73" s="28"/>
      <c r="E73" s="18">
        <f t="shared" si="1"/>
        <v>0</v>
      </c>
    </row>
    <row r="74" spans="2:5" ht="15.75" customHeight="1">
      <c r="B74" s="33">
        <v>5</v>
      </c>
      <c r="C74" s="34" t="s">
        <v>81</v>
      </c>
      <c r="D74" s="28"/>
      <c r="E74" s="18">
        <f t="shared" si="1"/>
        <v>0</v>
      </c>
    </row>
    <row r="75" spans="2:5" ht="15.75" customHeight="1">
      <c r="B75" s="33">
        <v>6</v>
      </c>
      <c r="C75" s="34" t="s">
        <v>80</v>
      </c>
      <c r="D75" s="28"/>
      <c r="E75" s="18">
        <f t="shared" si="1"/>
        <v>0</v>
      </c>
    </row>
    <row r="76" spans="2:5" ht="15.75" customHeight="1">
      <c r="B76" s="33">
        <v>7</v>
      </c>
      <c r="C76" s="34" t="s">
        <v>79</v>
      </c>
      <c r="D76" s="28"/>
      <c r="E76" s="18">
        <f t="shared" si="1"/>
        <v>0</v>
      </c>
    </row>
    <row r="77" spans="2:5" ht="15.75" customHeight="1">
      <c r="B77" s="33">
        <v>8</v>
      </c>
      <c r="C77" s="34" t="s">
        <v>78</v>
      </c>
      <c r="D77" s="28"/>
      <c r="E77" s="18">
        <f t="shared" si="1"/>
        <v>0</v>
      </c>
    </row>
    <row r="78" spans="2:5" ht="15.75" customHeight="1">
      <c r="B78" s="33">
        <v>9</v>
      </c>
      <c r="C78" s="34" t="s">
        <v>77</v>
      </c>
      <c r="D78" s="28"/>
      <c r="E78" s="18">
        <f t="shared" si="1"/>
        <v>0</v>
      </c>
    </row>
    <row r="79" spans="2:5" ht="15.75" customHeight="1">
      <c r="B79" s="43" t="s">
        <v>15</v>
      </c>
      <c r="C79" s="43"/>
      <c r="D79" s="43"/>
      <c r="E79" s="16">
        <f>SUM(E70:E78)</f>
        <v>0</v>
      </c>
    </row>
    <row r="80" ht="6" customHeight="1">
      <c r="B80" s="1"/>
    </row>
    <row r="81" spans="2:4" ht="15.75" customHeight="1">
      <c r="B81" s="55" t="s">
        <v>38</v>
      </c>
      <c r="C81" s="55"/>
      <c r="D81" s="29" t="s">
        <v>3</v>
      </c>
    </row>
    <row r="82" spans="2:4" ht="15.75" customHeight="1">
      <c r="B82" s="13">
        <v>1</v>
      </c>
      <c r="C82" s="32" t="s">
        <v>86</v>
      </c>
      <c r="D82" s="28"/>
    </row>
    <row r="83" spans="2:4" ht="15.75" customHeight="1">
      <c r="B83" s="13">
        <v>2</v>
      </c>
      <c r="C83" s="32" t="s">
        <v>87</v>
      </c>
      <c r="D83" s="28"/>
    </row>
    <row r="84" spans="2:4" ht="15.75" customHeight="1">
      <c r="B84" s="13">
        <v>3</v>
      </c>
      <c r="C84" s="32" t="s">
        <v>88</v>
      </c>
      <c r="D84" s="28"/>
    </row>
    <row r="85" spans="2:4" ht="15.75" customHeight="1">
      <c r="B85" s="13">
        <v>4</v>
      </c>
      <c r="C85" s="32" t="s">
        <v>89</v>
      </c>
      <c r="D85" s="28"/>
    </row>
    <row r="86" spans="2:4" ht="15.75" customHeight="1">
      <c r="B86" s="13">
        <v>5</v>
      </c>
      <c r="C86" s="32" t="s">
        <v>1</v>
      </c>
      <c r="D86" s="28"/>
    </row>
    <row r="87" spans="2:4" ht="15.75" customHeight="1">
      <c r="B87" s="13">
        <v>6</v>
      </c>
      <c r="C87" s="32" t="s">
        <v>90</v>
      </c>
      <c r="D87" s="28"/>
    </row>
    <row r="88" spans="2:4" ht="15.75" customHeight="1">
      <c r="B88" s="13">
        <v>7</v>
      </c>
      <c r="C88" s="32" t="s">
        <v>91</v>
      </c>
      <c r="D88" s="28"/>
    </row>
    <row r="89" spans="2:4" ht="15.75" customHeight="1">
      <c r="B89" s="13">
        <v>8</v>
      </c>
      <c r="C89" s="31" t="s">
        <v>92</v>
      </c>
      <c r="D89" s="28"/>
    </row>
    <row r="90" spans="2:4" ht="27" customHeight="1">
      <c r="B90" s="13">
        <v>9</v>
      </c>
      <c r="C90" s="32" t="s">
        <v>113</v>
      </c>
      <c r="D90" s="28"/>
    </row>
    <row r="91" spans="2:4" ht="15.75" customHeight="1">
      <c r="B91" s="13">
        <v>10</v>
      </c>
      <c r="C91" s="32" t="s">
        <v>93</v>
      </c>
      <c r="D91" s="28"/>
    </row>
    <row r="92" spans="2:4" ht="15.75" customHeight="1">
      <c r="B92" s="13">
        <v>11</v>
      </c>
      <c r="C92" s="31" t="s">
        <v>94</v>
      </c>
      <c r="D92" s="28"/>
    </row>
    <row r="93" spans="2:4" ht="15.75" customHeight="1">
      <c r="B93" s="13">
        <v>12</v>
      </c>
      <c r="C93" s="31" t="s">
        <v>95</v>
      </c>
      <c r="D93" s="28"/>
    </row>
    <row r="94" spans="2:4" ht="15.75" customHeight="1">
      <c r="B94" s="13">
        <v>13</v>
      </c>
      <c r="C94" s="31" t="s">
        <v>96</v>
      </c>
      <c r="D94" s="28"/>
    </row>
    <row r="95" spans="2:4" ht="15.75" customHeight="1">
      <c r="B95" s="13">
        <v>14</v>
      </c>
      <c r="C95" s="31" t="s">
        <v>97</v>
      </c>
      <c r="D95" s="28"/>
    </row>
    <row r="96" spans="2:4" ht="15.75" customHeight="1">
      <c r="B96" s="13">
        <v>15</v>
      </c>
      <c r="C96" s="31" t="s">
        <v>98</v>
      </c>
      <c r="D96" s="28"/>
    </row>
    <row r="97" spans="2:4" ht="15.75" customHeight="1">
      <c r="B97" s="13">
        <v>16</v>
      </c>
      <c r="C97" s="31" t="s">
        <v>99</v>
      </c>
      <c r="D97" s="28"/>
    </row>
    <row r="98" spans="2:4" ht="15.75" customHeight="1">
      <c r="B98" s="13">
        <v>17</v>
      </c>
      <c r="C98" s="31" t="s">
        <v>100</v>
      </c>
      <c r="D98" s="28"/>
    </row>
    <row r="99" spans="2:4" ht="15.75" customHeight="1">
      <c r="B99" s="13">
        <v>18</v>
      </c>
      <c r="C99" s="31" t="s">
        <v>101</v>
      </c>
      <c r="D99" s="28"/>
    </row>
    <row r="100" spans="2:4" ht="15.75" customHeight="1">
      <c r="B100" s="13">
        <v>19</v>
      </c>
      <c r="C100" s="31" t="s">
        <v>102</v>
      </c>
      <c r="D100" s="28"/>
    </row>
    <row r="101" spans="2:4" ht="15.75" customHeight="1">
      <c r="B101" s="13">
        <v>20</v>
      </c>
      <c r="C101" s="31" t="s">
        <v>103</v>
      </c>
      <c r="D101" s="28"/>
    </row>
    <row r="102" spans="2:4" ht="15.75" customHeight="1">
      <c r="B102" s="13">
        <v>21</v>
      </c>
      <c r="C102" s="31" t="s">
        <v>104</v>
      </c>
      <c r="D102" s="28"/>
    </row>
    <row r="103" spans="2:4" ht="30.75" customHeight="1">
      <c r="B103" s="13">
        <v>22</v>
      </c>
      <c r="C103" s="31" t="s">
        <v>105</v>
      </c>
      <c r="D103" s="28"/>
    </row>
    <row r="104" spans="2:4" ht="15.75" customHeight="1">
      <c r="B104" s="13">
        <v>23</v>
      </c>
      <c r="C104" s="31" t="s">
        <v>106</v>
      </c>
      <c r="D104" s="28"/>
    </row>
    <row r="105" spans="2:4" ht="15.75" customHeight="1">
      <c r="B105" s="13">
        <v>24</v>
      </c>
      <c r="C105" s="31" t="s">
        <v>107</v>
      </c>
      <c r="D105" s="28"/>
    </row>
    <row r="106" spans="2:4" ht="15.75" customHeight="1">
      <c r="B106" s="13">
        <v>25</v>
      </c>
      <c r="C106" s="31" t="s">
        <v>108</v>
      </c>
      <c r="D106" s="28"/>
    </row>
    <row r="107" spans="2:4" ht="15.75" customHeight="1">
      <c r="B107" s="13">
        <v>26</v>
      </c>
      <c r="C107" s="31" t="s">
        <v>109</v>
      </c>
      <c r="D107" s="28"/>
    </row>
    <row r="108" spans="2:4" ht="15.75" customHeight="1">
      <c r="B108" s="13">
        <v>27</v>
      </c>
      <c r="C108" s="31" t="s">
        <v>110</v>
      </c>
      <c r="D108" s="28"/>
    </row>
    <row r="109" spans="2:4" ht="15.75" customHeight="1">
      <c r="B109" s="53" t="s">
        <v>16</v>
      </c>
      <c r="C109" s="54"/>
      <c r="D109" s="20">
        <f>SUM(D82:D108)</f>
        <v>0</v>
      </c>
    </row>
    <row r="110" spans="2:4" ht="13.5">
      <c r="B110" s="2"/>
      <c r="C110" s="2"/>
      <c r="D110" s="14"/>
    </row>
    <row r="111" ht="13.5">
      <c r="B111" s="3"/>
    </row>
  </sheetData>
  <sheetProtection selectLockedCells="1"/>
  <mergeCells count="26">
    <mergeCell ref="B109:C109"/>
    <mergeCell ref="B81:C81"/>
    <mergeCell ref="B13:C13"/>
    <mergeCell ref="B21:C21"/>
    <mergeCell ref="B29:C29"/>
    <mergeCell ref="B37:C37"/>
    <mergeCell ref="B45:C45"/>
    <mergeCell ref="B53:C53"/>
    <mergeCell ref="B79:D79"/>
    <mergeCell ref="B39:C39"/>
    <mergeCell ref="B2:D2"/>
    <mergeCell ref="D5:E5"/>
    <mergeCell ref="B7:C7"/>
    <mergeCell ref="B15:C15"/>
    <mergeCell ref="B23:C23"/>
    <mergeCell ref="B31:C31"/>
    <mergeCell ref="B47:C47"/>
    <mergeCell ref="B69:C69"/>
    <mergeCell ref="A1:E1"/>
    <mergeCell ref="B4:C4"/>
    <mergeCell ref="B3:C3"/>
    <mergeCell ref="B56:C56"/>
    <mergeCell ref="B68:E68"/>
    <mergeCell ref="B66:D66"/>
    <mergeCell ref="B55:E55"/>
    <mergeCell ref="B5:C5"/>
  </mergeCells>
  <dataValidations count="7">
    <dataValidation type="whole" allowBlank="1" showInputMessage="1" showErrorMessage="1" prompt="０～３の番号を打ち込んで下さい" error="０～３の番号を打ち込んでください" sqref="D57 D70">
      <formula1>0</formula1>
      <formula2>3</formula2>
    </dataValidation>
    <dataValidation type="whole" allowBlank="1" showInputMessage="1" showErrorMessage="1" error="０～３の番号を打ち込んでください" sqref="D58:D65 D71:D78">
      <formula1>0</formula1>
      <formula2>3</formula2>
    </dataValidation>
    <dataValidation type="whole" allowBlank="1" showInputMessage="1" showErrorMessage="1" prompt="０～２の番号を打ち込んでください" error="0～２の番号を打ち込んでください" sqref="D82:D108">
      <formula1>0</formula1>
      <formula2>2</formula2>
    </dataValidation>
    <dataValidation type="whole" allowBlank="1" showInputMessage="1" showErrorMessage="1" prompt="０～３の番号を打ち込んでください" error="０～３の番号を打ち込んでください。" sqref="D8:D12 D48:D52 D40:D44 D32:D36 D24:D28 D16:D20">
      <formula1>0</formula1>
      <formula2>3</formula2>
    </dataValidation>
    <dataValidation allowBlank="1" showInputMessage="1" showErrorMessage="1" prompt="年を入力" sqref="D4"/>
    <dataValidation allowBlank="1" showInputMessage="1" showErrorMessage="1" prompt="組を入力" sqref="E4"/>
    <dataValidation allowBlank="1" showInputMessage="1" showErrorMessage="1" prompt="名前を入力" sqref="D5:E5"/>
  </dataValidations>
  <printOptions/>
  <pageMargins left="0.4" right="0.35" top="0.31" bottom="0.28" header="0.29" footer="0.3"/>
  <pageSetup horizontalDpi="600" verticalDpi="600" orientation="portrait" paperSize="9" scale="98" r:id="rId2"/>
  <rowBreaks count="1" manualBreakCount="1">
    <brk id="53"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I47"/>
  <sheetViews>
    <sheetView zoomScalePageLayoutView="0" workbookViewId="0" topLeftCell="A1">
      <selection activeCell="L21" sqref="L21"/>
    </sheetView>
  </sheetViews>
  <sheetFormatPr defaultColWidth="9.00390625" defaultRowHeight="13.5"/>
  <cols>
    <col min="1" max="1" width="8.00390625" style="0" customWidth="1"/>
    <col min="6" max="6" width="10.625" style="0" customWidth="1"/>
    <col min="7" max="7" width="11.125" style="0" customWidth="1"/>
    <col min="8" max="8" width="5.75390625" style="0" customWidth="1"/>
    <col min="9" max="9" width="11.375" style="0" customWidth="1"/>
    <col min="10" max="10" width="1.37890625" style="0" customWidth="1"/>
  </cols>
  <sheetData>
    <row r="1" spans="1:5" ht="26.25" customHeight="1">
      <c r="A1" s="58" t="s">
        <v>26</v>
      </c>
      <c r="B1" s="58"/>
      <c r="C1" s="58"/>
      <c r="D1" s="58"/>
      <c r="E1" s="58"/>
    </row>
    <row r="2" spans="3:8" ht="13.5">
      <c r="C2" s="4">
        <f>チェックシート!D4</f>
        <v>0</v>
      </c>
      <c r="D2" s="4">
        <f>チェックシート!E4</f>
        <v>0</v>
      </c>
      <c r="E2" s="24" t="s">
        <v>13</v>
      </c>
      <c r="F2" s="59">
        <f>チェックシート!D5</f>
        <v>0</v>
      </c>
      <c r="G2" s="59"/>
      <c r="H2" s="59"/>
    </row>
    <row r="7" spans="7:9" ht="13.5">
      <c r="G7" s="25" t="s">
        <v>17</v>
      </c>
      <c r="H7" s="25">
        <f>チェックシート!D13</f>
        <v>0</v>
      </c>
      <c r="I7" s="18" t="str">
        <f aca="true" t="shared" si="0" ref="I7:I12">IF(H7&gt;11,"弱い傾向","ＯＫ")</f>
        <v>ＯＫ</v>
      </c>
    </row>
    <row r="8" spans="7:9" ht="13.5">
      <c r="G8" s="25" t="s">
        <v>18</v>
      </c>
      <c r="H8" s="25">
        <f>チェックシート!D21</f>
        <v>0</v>
      </c>
      <c r="I8" s="18" t="str">
        <f t="shared" si="0"/>
        <v>ＯＫ</v>
      </c>
    </row>
    <row r="9" spans="7:9" ht="13.5">
      <c r="G9" s="25" t="s">
        <v>19</v>
      </c>
      <c r="H9" s="25">
        <f>チェックシート!D29</f>
        <v>0</v>
      </c>
      <c r="I9" s="18" t="str">
        <f t="shared" si="0"/>
        <v>ＯＫ</v>
      </c>
    </row>
    <row r="10" spans="7:9" ht="13.5">
      <c r="G10" s="25" t="s">
        <v>20</v>
      </c>
      <c r="H10" s="25">
        <f>チェックシート!D37</f>
        <v>0</v>
      </c>
      <c r="I10" s="18" t="str">
        <f t="shared" si="0"/>
        <v>ＯＫ</v>
      </c>
    </row>
    <row r="11" spans="7:9" ht="13.5">
      <c r="G11" s="25" t="s">
        <v>21</v>
      </c>
      <c r="H11" s="25">
        <f>チェックシート!D45</f>
        <v>0</v>
      </c>
      <c r="I11" s="18" t="str">
        <f t="shared" si="0"/>
        <v>ＯＫ</v>
      </c>
    </row>
    <row r="12" spans="7:9" ht="13.5">
      <c r="G12" s="25" t="s">
        <v>22</v>
      </c>
      <c r="H12" s="25">
        <f>チェックシート!D53</f>
        <v>0</v>
      </c>
      <c r="I12" s="18" t="str">
        <f t="shared" si="0"/>
        <v>ＯＫ</v>
      </c>
    </row>
    <row r="24" spans="7:9" ht="13.5">
      <c r="G24" s="25" t="s">
        <v>23</v>
      </c>
      <c r="H24" s="25">
        <f>チェックシート!E66</f>
        <v>0</v>
      </c>
      <c r="I24" s="18" t="str">
        <f>IF(H24&gt;5,"強い傾向","ＯＫ")</f>
        <v>ＯＫ</v>
      </c>
    </row>
    <row r="26" spans="7:9" ht="13.5">
      <c r="G26" s="25" t="s">
        <v>24</v>
      </c>
      <c r="H26" s="25">
        <f>チェックシート!E79</f>
        <v>0</v>
      </c>
      <c r="I26" s="18" t="str">
        <f>IF(H26&gt;5,"強い傾向","ＯＫ")</f>
        <v>ＯＫ</v>
      </c>
    </row>
    <row r="45" spans="7:9" ht="13.5" customHeight="1">
      <c r="G45" s="60" t="s">
        <v>25</v>
      </c>
      <c r="H45" s="57">
        <f>チェックシート!D109</f>
        <v>0</v>
      </c>
      <c r="I45" s="57" t="str">
        <f>IF(H45&gt;21,"強い傾向","ＯＫ")</f>
        <v>ＯＫ</v>
      </c>
    </row>
    <row r="46" spans="7:9" ht="13.5">
      <c r="G46" s="60"/>
      <c r="H46" s="57"/>
      <c r="I46" s="57"/>
    </row>
    <row r="47" spans="7:9" ht="13.5">
      <c r="G47" s="60"/>
      <c r="H47" s="57"/>
      <c r="I47" s="57"/>
    </row>
  </sheetData>
  <sheetProtection selectLockedCells="1"/>
  <mergeCells count="5">
    <mergeCell ref="I45:I47"/>
    <mergeCell ref="A1:E1"/>
    <mergeCell ref="F2:H2"/>
    <mergeCell ref="G45:G47"/>
    <mergeCell ref="H45:H47"/>
  </mergeCells>
  <printOptions/>
  <pageMargins left="0.75" right="0.75" top="0.54" bottom="0.57"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特別支援のための実態把握チェックシート　集計表</dc:title>
  <dc:subject/>
  <dc:creator>後藤正幸</dc:creator>
  <cp:keywords/>
  <dc:description/>
  <cp:lastModifiedBy>鳥取県</cp:lastModifiedBy>
  <cp:lastPrinted>2023-03-25T00:15:34Z</cp:lastPrinted>
  <dcterms:created xsi:type="dcterms:W3CDTF">2007-07-27T03:10:39Z</dcterms:created>
  <dcterms:modified xsi:type="dcterms:W3CDTF">2023-03-25T00:17:35Z</dcterms:modified>
  <cp:category/>
  <cp:version/>
  <cp:contentType/>
  <cp:contentStatus/>
</cp:coreProperties>
</file>