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3決算\15_市町村→県\04境港市_1005\"/>
    </mc:Choice>
  </mc:AlternateContent>
  <bookViews>
    <workbookView xWindow="0" yWindow="0" windowWidth="20496" windowHeight="6780"/>
  </bookViews>
  <sheets>
    <sheet name="総括表" sheetId="10" r:id="rId1"/>
    <sheet name="普通会計の状況 "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l="1"/>
  <c r="AP88" i="12"/>
  <c r="AF88" i="12"/>
  <c r="AU63" i="12"/>
  <c r="AP63"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<sst xmlns="http://schemas.openxmlformats.org/spreadsheetml/2006/main" count="1134" uniqueCount="620">
  <si>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</si>
  <si>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</si>
  <si>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</si>
  <si>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</si>
  <si>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</si>
  <si>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</si>
  <si>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</si>
  <si>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</si>
  <si>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</si>
  <si>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</si>
  <si>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</si>
  <si>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</si>
  <si>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</si>
  <si>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</si>
  <si>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</si>
  <si>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</si>
  <si>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</si>
  <si>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</si>
  <si>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</si>
  <si>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</si>
  <si>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</si>
  <si>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</si>
  <si>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</si>
  <si>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</si>
  <si>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</si>
  <si>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</si>
  <si>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</si>
  <si>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</si>
  <si>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</si>
  <si>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</si>
  <si>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</si>
  <si>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</si>
  <si>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</si>
  <si>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</si>
  <si>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</si>
  <si>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</si>
  <si>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</si>
  <si>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</si>
  <si>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</si>
  <si>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</si>
  <si>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</si>
  <si>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</si>
  <si>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</si>
  <si>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</si>
  <si>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</si>
  <si>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</si>
  <si>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</si>
  <si>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</si>
  <si>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</si>
  <si>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</si>
  <si>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</si>
  <si>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</si>
  <si>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</si>
  <si>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</si>
  <si>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</si>
  <si>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</si>
  <si>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</si>
  <si>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</si>
  <si>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</si>
  <si>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</si>
  <si>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</si>
  <si>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</si>
  <si>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</si>
  <si>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</si>
  <si>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</si>
  <si>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</si>
  <si>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</si>
  <si>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</si>
  <si>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</si>
  <si>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</si>
  <si>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</si>
  <si>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</si>
  <si>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</si>
  <si>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</si>
  <si>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</si>
  <si>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</si>
  <si>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</si>
  <si>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</si>
  <si>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</si>
  <si>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</si>
  <si>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</si>
  <si>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</si>
  <si>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</si>
  <si>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</si>
  <si>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</si>
  <si>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</si>
  <si>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</si>
  <si>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</si>
  <si>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</si>
  <si>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</si>
  <si>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</si>
  <si>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</si>
  <si>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</si>
  <si>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</si>
  <si>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</si>
  <si>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</si>
  <si>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</si>
  <si>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境港市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</si>
  <si>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</si>
  <si>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</si>
  <si>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</si>
  <si>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</si>
  <si>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</si>
  <si>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</si>
  <si>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</si>
  <si>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</si>
  <si>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</si>
  <si>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</si>
  <si>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</si>
  <si>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</si>
  <si>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</si>
  <si>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</si>
  <si>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</si>
  <si>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</si>
  <si>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</si>
  <si>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</si>
  <si>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</si>
  <si>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</si>
  <si>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</si>
  <si>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</si>
  <si>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</si>
  <si>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</si>
  <si>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</si>
  <si>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</si>
  <si>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</si>
  <si>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</si>
  <si>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</si>
  <si>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</si>
  <si>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</si>
  <si>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</si>
  <si>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</si>
  <si>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</si>
  <si>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</si>
  <si>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</si>
  <si>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</si>
  <si>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</si>
  <si>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</si>
  <si>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</si>
  <si>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</si>
  <si>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</si>
  <si>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</si>
  <si>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</si>
  <si>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</si>
  <si>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</si>
  <si>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</si>
  <si>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</si>
  <si>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</si>
  <si>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</si>
  <si>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</si>
  <si>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</si>
  <si>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</si>
  <si>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</si>
  <si>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</si>
  <si>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</si>
  <si>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</si>
  <si>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</si>
  <si>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</si>
  <si>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</si>
  <si>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</si>
  <si>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</si>
  <si>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</si>
  <si>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</si>
  <si>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</si>
  <si>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</si>
  <si>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</si>
  <si>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</si>
  <si>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</si>
  <si>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</si>
  <si>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</si>
  <si>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</si>
  <si>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</si>
  <si>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</si>
  <si>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</si>
  <si>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</si>
  <si>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</si>
  <si>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</si>
  <si>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</si>
  <si>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</si>
  <si>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</si>
  <si>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</si>
  <si>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</si>
  <si>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</si>
  <si>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</si>
  <si>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</si>
  <si>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</si>
  <si>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</si>
  <si>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</si>
  <si>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</si>
  <si>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</si>
  <si>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</si>
  <si>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</si>
  <si>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</si>
  <si>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</si>
  <si>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</si>
  <si>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</si>
  <si>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</si>
  <si>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</si>
  <si>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</si>
  <si>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</si>
  <si>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</si>
  <si>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</si>
  <si>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</si>
  <si>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</si>
  <si>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</si>
  <si>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</si>
  <si>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</si>
  <si>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</si>
  <si>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</si>
  <si>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</si>
  <si>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</si>
  <si>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</si>
  <si>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</si>
  <si>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</si>
  <si>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</si>
  <si>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</si>
  <si>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</si>
  <si>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</si>
  <si>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鳥取県境港市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</si>
  <si>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</si>
  <si>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</si>
  <si>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</si>
  <si>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</si>
  <si>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</si>
  <si>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</si>
  <si>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</si>
  <si>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</si>
  <si>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</si>
  <si>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</si>
  <si>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</si>
  <si>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</si>
  <si>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</si>
  <si>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</si>
  <si>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</si>
  <si>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</si>
  <si>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</si>
  <si>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</si>
  <si>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</si>
  <si>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</si>
  <si>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</si>
  <si>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</si>
  <si>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</si>
  <si>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</si>
  <si>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</si>
  <si>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</si>
  <si>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</si>
  <si>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</si>
  <si>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</si>
  <si>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</si>
  <si>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</si>
  <si>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</si>
  <si>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</si>
  <si>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</si>
  <si>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</si>
  <si>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</si>
  <si>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</si>
  <si>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</si>
  <si>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</si>
  <si>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</si>
  <si>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</si>
  <si>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</si>
  <si>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</si>
  <si>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</si>
  <si>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</si>
  <si>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</si>
  <si>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</si>
  <si>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</si>
  <si>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</si>
  <si>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</si>
  <si>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</si>
  <si>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</si>
  <si>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</si>
  <si>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</si>
  <si>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</si>
  <si>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</si>
  <si>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</si>
  <si>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</si>
  <si>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</si>
  <si>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</si>
  <si>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</si>
  <si>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</si>
  <si>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</si>
  <si>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</si>
  <si>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</si>
  <si>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</si>
  <si>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</si>
  <si>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</si>
  <si>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</si>
  <si>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</si>
  <si>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</si>
  <si>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</si>
  <si>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</si>
  <si>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</si>
  <si>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</si>
  <si>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</si>
  <si>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</si>
  <si>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</si>
  <si>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</si>
  <si>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</si>
  <si>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</si>
  <si>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</si>
  <si>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</si>
  <si>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</si>
  <si>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</si>
  <si>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</si>
  <si>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</si>
  <si>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</si>
  <si>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</si>
  <si>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</si>
  <si>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</si>
  <si>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</si>
  <si>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</si>
  <si>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</si>
  <si>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</si>
  <si>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</si>
  <si>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</si>
  <si>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</si>
  <si>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</si>
  <si>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</si>
  <si>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</si>
  <si>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</si>
  <si>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</si>
  <si>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</si>
  <si>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</si>
  <si>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</si>
  <si>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</si>
  <si>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</si>
  <si>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</si>
  <si>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</si>
  <si>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</si>
  <si>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</si>
  <si>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</si>
  <si>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</si>
  <si>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</si>
  <si>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</si>
  <si>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</si>
  <si>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</si>
  <si>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</si>
  <si>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</si>
  <si>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</si>
  <si>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</si>
  <si>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</si>
  <si>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</si>
  <si>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</si>
  <si>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</si>
  <si>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</si>
  <si>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</si>
  <si>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</si>
  <si>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</si>
  <si>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</si>
  <si>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</si>
  <si>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</si>
  <si>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</si>
  <si>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</si>
  <si>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</si>
  <si>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</si>
  <si>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</si>
  <si>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</si>
  <si>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</si>
  <si>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</si>
  <si>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</si>
  <si>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</si>
  <si>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</si>
  <si>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</si>
  <si>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</si>
  <si>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</si>
  <si>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</si>
  <si>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</si>
  <si>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</si>
  <si>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</si>
  <si>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</si>
  <si>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</si>
  <si>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鳥取県境港市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</si>
  <si>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</si>
  <si>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</si>
  <si>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</si>
  <si>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</si>
  <si>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</si>
  <si>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</si>
  <si>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</si>
  <si>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</si>
  <si>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</si>
  <si>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</si>
  <si>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</si>
  <si>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</si>
  <si>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</si>
  <si>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</si>
  <si>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</si>
  <si>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</si>
  <si>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</si>
  <si>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</si>
  <si>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</si>
  <si>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</si>
  <si>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高齢者住宅整備資金貸付事業費特別会計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</si>
  <si>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</si>
  <si>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</si>
  <si>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</si>
  <si>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</si>
  <si>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</si>
  <si>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</si>
  <si>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</si>
  <si>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</si>
  <si>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</si>
  <si>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</si>
  <si>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</si>
  <si>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</si>
  <si>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</si>
  <si>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</si>
  <si>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</si>
  <si>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</si>
  <si>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</si>
  <si>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駐車場費特別会計</t>
    <phoneticPr fontId="5"/>
  </si>
  <si>
    <t>市場事業費特別会計</t>
    <phoneticPr fontId="5"/>
  </si>
  <si>
    <t>法非適用企業</t>
    <phoneticPr fontId="5"/>
  </si>
  <si>
    <t>下水道事業費特別会計</t>
    <phoneticPr fontId="5"/>
  </si>
  <si>
    <t>法非適用企業</t>
    <phoneticPr fontId="5"/>
  </si>
  <si>
    <t>土地区画整理費特別会計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</si>
  <si>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</si>
  <si>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</si>
  <si>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</si>
  <si>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</si>
  <si>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</si>
  <si>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</si>
  <si>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</si>
  <si>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</si>
  <si>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</si>
  <si>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</si>
  <si>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</si>
  <si>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</si>
  <si>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</si>
  <si>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</si>
  <si>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</si>
  <si>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</si>
  <si>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</si>
  <si>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</si>
  <si>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</si>
  <si>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</si>
  <si>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</si>
  <si>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</si>
  <si>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</si>
  <si>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</si>
  <si>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</si>
  <si>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</si>
  <si>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</si>
  <si>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</si>
  <si>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</si>
  <si>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</si>
  <si>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</si>
  <si>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</si>
  <si>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</si>
  <si>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</si>
  <si>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</si>
  <si>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</si>
  <si>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</si>
  <si>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</si>
  <si>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</si>
  <si>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</si>
  <si>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</si>
  <si>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</si>
  <si>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</si>
  <si>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</si>
  <si>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</si>
  <si>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</si>
  <si>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</si>
  <si>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</si>
  <si>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</si>
  <si>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</si>
  <si>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</si>
  <si>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</si>
  <si>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</si>
  <si>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</si>
  <si>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</si>
  <si>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</si>
  <si>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</si>
  <si>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</si>
  <si>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</si>
  <si>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</si>
  <si>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</si>
  <si>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</si>
  <si>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</si>
  <si>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後期高齢者医療費特別会計</t>
    <phoneticPr fontId="5"/>
  </si>
  <si>
    <t>(Ｆ)</t>
    <phoneticPr fontId="5"/>
  </si>
  <si>
    <t>国民健康保険費特別会計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</si>
  <si>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</si>
  <si>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</si>
  <si>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</si>
  <si>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</si>
  <si>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</si>
  <si>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</si>
  <si>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</si>
  <si>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</si>
  <si>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</si>
  <si>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</si>
  <si>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</si>
  <si>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</si>
  <si>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</si>
  <si>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</si>
  <si>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</si>
  <si>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</si>
  <si>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</si>
  <si>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</si>
  <si>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</si>
  <si>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</si>
  <si>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</si>
  <si>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</si>
  <si>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</si>
  <si>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</si>
  <si>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</si>
  <si>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</si>
  <si>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</si>
  <si>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</si>
  <si>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</si>
  <si>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</si>
  <si>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</si>
  <si>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</si>
  <si>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</si>
  <si>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</si>
  <si>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</si>
  <si>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</si>
  <si>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</si>
  <si>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</si>
  <si>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</si>
  <si>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</si>
  <si>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</si>
  <si>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</si>
  <si>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</si>
  <si>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</si>
  <si>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</si>
  <si>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</si>
  <si>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</si>
  <si>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</si>
  <si>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</si>
  <si>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</si>
  <si>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</si>
  <si>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</si>
  <si>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</si>
  <si>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</si>
  <si>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</si>
  <si>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</si>
  <si>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</si>
  <si>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</si>
  <si>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</si>
  <si>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</si>
  <si>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</si>
  <si>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</si>
  <si>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</si>
  <si>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</si>
  <si>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</si>
  <si>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</si>
  <si>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</si>
  <si>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</si>
  <si>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</si>
  <si>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</si>
  <si>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</si>
  <si>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</si>
  <si>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</si>
  <si>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</si>
  <si>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</si>
  <si>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</si>
  <si>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</si>
  <si>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</si>
  <si>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</si>
  <si>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</si>
  <si>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</si>
  <si>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</si>
  <si>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</si>
  <si>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</si>
  <si>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0.96</t>
  </si>
  <si>
    <t>▲ 0.45</t>
  </si>
  <si>
    <t>駐車場費特別会計</t>
  </si>
  <si>
    <t>▲ 1.85</t>
  </si>
  <si>
    <t>▲ 1.46</t>
  </si>
  <si>
    <t>▲ 1.07</t>
  </si>
  <si>
    <t>▲ 0.85</t>
  </si>
  <si>
    <t>▲ 0.58</t>
  </si>
  <si>
    <t>一般会計</t>
  </si>
  <si>
    <t>土地区画整理費特別会計</t>
  </si>
  <si>
    <t>▲ 0.33</t>
  </si>
  <si>
    <t>▲ 0.21</t>
  </si>
  <si>
    <t>国民健康保険費特別会計</t>
  </si>
  <si>
    <t>介護保険費特別会計</t>
  </si>
  <si>
    <t>市場事業費特別会計</t>
  </si>
  <si>
    <t>後期高齢者医療費特別会計</t>
  </si>
  <si>
    <t>高齢者住宅整備資金貸付事業費特別会計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</si>
  <si>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</si>
  <si>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</si>
  <si>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</si>
  <si>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</si>
  <si>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</si>
  <si>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</si>
  <si>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</si>
  <si>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</si>
  <si>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</si>
  <si>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玉井斎場管理組合</t>
    <phoneticPr fontId="2"/>
  </si>
  <si>
    <t>鳥取県西部広域行政管理組合</t>
    <phoneticPr fontId="2"/>
  </si>
  <si>
    <t>鳥取県後期高齢者医療広域連合</t>
    <phoneticPr fontId="2"/>
  </si>
  <si>
    <t>一般会計</t>
    <rPh sb="0" eb="4">
      <t>イッパンカイケイ</t>
    </rPh>
    <phoneticPr fontId="2"/>
  </si>
  <si>
    <t>後期高齢者医療特別会計</t>
    <phoneticPr fontId="2"/>
  </si>
  <si>
    <t>境港市土地開発公社</t>
    <rPh sb="0" eb="3">
      <t>サカイミナトシ</t>
    </rPh>
    <rPh sb="3" eb="9">
      <t>トチカイハツコウシャ</t>
    </rPh>
    <phoneticPr fontId="2"/>
  </si>
  <si>
    <t>境港市文化振興財団</t>
    <rPh sb="0" eb="3">
      <t>サカイミナトシ</t>
    </rPh>
    <rPh sb="3" eb="9">
      <t>ブンカシンコウザイダン</t>
    </rPh>
    <phoneticPr fontId="2"/>
  </si>
  <si>
    <t>境港市農業公社</t>
    <rPh sb="0" eb="3">
      <t>サカイミナトシ</t>
    </rPh>
    <rPh sb="3" eb="7">
      <t>ノウギョウコウシャ</t>
    </rPh>
    <phoneticPr fontId="2"/>
  </si>
  <si>
    <t>鳥取県信用保証協会</t>
    <rPh sb="0" eb="3">
      <t>トットリケン</t>
    </rPh>
    <rPh sb="3" eb="9">
      <t>シンヨウホショウキョウカイ</t>
    </rPh>
    <phoneticPr fontId="2"/>
  </si>
  <si>
    <t>-</t>
    <phoneticPr fontId="2"/>
  </si>
  <si>
    <t>魚と鬼太郎のまち境港ふるさと基金</t>
    <rPh sb="0" eb="1">
      <t>サカナ</t>
    </rPh>
    <rPh sb="2" eb="5">
      <t>キタロウ</t>
    </rPh>
    <rPh sb="8" eb="10">
      <t>サカイミナト</t>
    </rPh>
    <rPh sb="14" eb="16">
      <t>キキン</t>
    </rPh>
    <phoneticPr fontId="2"/>
  </si>
  <si>
    <t>水木しげる基金</t>
    <rPh sb="0" eb="2">
      <t>ミズキ</t>
    </rPh>
    <rPh sb="5" eb="7">
      <t>キキン</t>
    </rPh>
    <phoneticPr fontId="2"/>
  </si>
  <si>
    <t>職員退職手当基金</t>
    <rPh sb="0" eb="2">
      <t>ショクイン</t>
    </rPh>
    <rPh sb="2" eb="4">
      <t>タイショク</t>
    </rPh>
    <rPh sb="4" eb="6">
      <t>テアテ</t>
    </rPh>
    <rPh sb="6" eb="8">
      <t>キキン</t>
    </rPh>
    <phoneticPr fontId="2"/>
  </si>
  <si>
    <t>一般廃棄物処理施設整備費積立基金</t>
    <rPh sb="0" eb="2">
      <t>イッパン</t>
    </rPh>
    <rPh sb="2" eb="5">
      <t>ハイキブツ</t>
    </rPh>
    <rPh sb="5" eb="7">
      <t>ショリ</t>
    </rPh>
    <rPh sb="7" eb="9">
      <t>シセツ</t>
    </rPh>
    <rPh sb="9" eb="12">
      <t>セイビヒ</t>
    </rPh>
    <rPh sb="12" eb="14">
      <t>ツミタテ</t>
    </rPh>
    <rPh sb="14" eb="16">
      <t>キキン</t>
    </rPh>
    <phoneticPr fontId="2"/>
  </si>
  <si>
    <t>新型コロナウイルス感染症対策利子補給基金</t>
    <phoneticPr fontId="2"/>
  </si>
  <si>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</si>
  <si>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</si>
  <si>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</si>
  <si>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</si>
  <si>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</si>
  <si>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</si>
  <si>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</si>
  <si>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</si>
  <si>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</si>
  <si>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</si>
  <si>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</si>
  <si>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各年度の固定資産台帳を整備中であり、早急に作成する予定である。</t>
    <rPh sb="0" eb="1">
      <t>カク</t>
    </rPh>
    <rPh sb="1" eb="3">
      <t>ネンド</t>
    </rPh>
    <rPh sb="4" eb="6">
      <t>コテイ</t>
    </rPh>
    <rPh sb="6" eb="8">
      <t>シサン</t>
    </rPh>
    <rPh sb="8" eb="10">
      <t>ダイチョウ</t>
    </rPh>
    <rPh sb="11" eb="13">
      <t>セイビ</t>
    </rPh>
    <rPh sb="13" eb="14">
      <t>チュウ</t>
    </rPh>
    <rPh sb="18" eb="20">
      <t>ソウキュウ</t>
    </rPh>
    <rPh sb="21" eb="23">
      <t>サクセイ</t>
    </rPh>
    <rPh sb="25" eb="27">
      <t>ヨテイ</t>
    </rPh>
    <phoneticPr fontId="5"/>
  </si>
  <si>
    <t>市民交流センター建設などの大型投資事業があるものの、適正な市債の発行管理に努め、将来負担比率の維持・低減に努めている。
また、令和３年度は土地開発公社への無利子貸付の減少による充当可能基金額の増などもあり、前年度と比較して13.5％減少した。
投資的事業の厳選及び適正な市債発行に努めた結果、実質公債費比率は平成18年度決算時ピーク（20.1％）から年々減少している。
今後も老朽化した施設の改修など、大型投資事業が続く予定だが、比率が高水準で推移しないよう注視し、引き続き将来の市債発行や公債費を適正管理していくとともに、土地開発公社の経営健全化方針に基づき、公社債務の縮減を図るなど、未来につけを回さない行財政運営を行っていくことにより、さらなる比率の改善を図っていく。</t>
    <rPh sb="0" eb="2">
      <t>シミン</t>
    </rPh>
    <rPh sb="2" eb="4">
      <t>コウリュウ</t>
    </rPh>
    <rPh sb="8" eb="10">
      <t>ケンセツ</t>
    </rPh>
    <rPh sb="13" eb="15">
      <t>オオガタ</t>
    </rPh>
    <rPh sb="15" eb="17">
      <t>トウシ</t>
    </rPh>
    <rPh sb="17" eb="19">
      <t>ジギョウ</t>
    </rPh>
    <rPh sb="40" eb="44">
      <t>ショウライフタン</t>
    </rPh>
    <rPh sb="44" eb="46">
      <t>ヒリツ</t>
    </rPh>
    <rPh sb="63" eb="65">
      <t>レイワ</t>
    </rPh>
    <rPh sb="66" eb="68">
      <t>ネンド</t>
    </rPh>
    <rPh sb="69" eb="75">
      <t>トチカイハツコウシャ</t>
    </rPh>
    <rPh sb="77" eb="78">
      <t>ム</t>
    </rPh>
    <rPh sb="78" eb="80">
      <t>リシ</t>
    </rPh>
    <rPh sb="80" eb="82">
      <t>カシツケ</t>
    </rPh>
    <rPh sb="83" eb="85">
      <t>ゲンショウ</t>
    </rPh>
    <rPh sb="88" eb="90">
      <t>ジュウトウ</t>
    </rPh>
    <rPh sb="90" eb="95">
      <t>カノウキキンガク</t>
    </rPh>
    <rPh sb="96" eb="97">
      <t>ゾウ</t>
    </rPh>
    <rPh sb="103" eb="106">
      <t>ゼンネンド</t>
    </rPh>
    <rPh sb="107" eb="109">
      <t>ヒカク</t>
    </rPh>
    <rPh sb="116" eb="118">
      <t>ゲンショウ</t>
    </rPh>
    <rPh sb="130" eb="131">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</si>
</sst>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43CF-4EC5-8AA0-9838B7DA58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57375</c:v>
                </c:pt>
                <c:pt idx="1">
                  <c:v>47474</c:v>
                </c:pt>
                <c:pt idx="2">
                  <c:v>65615</c:v>
                </c:pt>
                <c:pt idx="3">
                  <c:v>59920</c:v>
                </c:pt>
                <c:pt idx="4">
                  <c:v>113939</c:v>
                </c:pt>
              </c:numCache>
            </c:numRef>
          </c:val>
          <c:smooth val="0"/>
          <c:extLst>
            <c:ext xmlns:c16="http://schemas.microsoft.com/office/drawing/2014/chart" uri="{C3380CC4-5D6E-409C-BE32-E72D297353CC}">
              <c16:uniqueId val="{00000001-43CF-4EC5-8AA0-9838B7DA58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1.28</c:v>
                </c:pt>
                <c:pt idx="1">
                  <c:v>1.29</c:v>
                </c:pt>
                <c:pt idx="2">
                  <c:v>2.2400000000000002</c:v>
                </c:pt>
                <c:pt idx="3">
                  <c:v>1.73</c:v>
                </c:pt>
                <c:pt idx="4">
                  <c:v>5.76</c:v>
                </c:pt>
              </c:numCache>
            </c:numRef>
          </c:val>
          <c:extLst>
            <c:ext xmlns:c16="http://schemas.microsoft.com/office/drawing/2014/chart" uri="{C3380CC4-5D6E-409C-BE32-E72D297353CC}">
              <c16:uniqueId val="{00000000-7EB5-4F26-80ED-C33C381734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32.69</c:v>
                </c:pt>
                <c:pt idx="1">
                  <c:v>32.520000000000003</c:v>
                </c:pt>
                <c:pt idx="2">
                  <c:v>32.75</c:v>
                </c:pt>
                <c:pt idx="3">
                  <c:v>31.92</c:v>
                </c:pt>
                <c:pt idx="4">
                  <c:v>30.34</c:v>
                </c:pt>
              </c:numCache>
            </c:numRef>
          </c:val>
          <c:extLst>
            <c:ext xmlns:c16="http://schemas.microsoft.com/office/drawing/2014/chart" uri="{C3380CC4-5D6E-409C-BE32-E72D297353CC}">
              <c16:uniqueId val="{00000001-7EB5-4F26-80ED-C33C381734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-0.96</c:v>
                </c:pt>
                <c:pt idx="1">
                  <c:v>0.02</c:v>
                </c:pt>
                <c:pt idx="2">
                  <c:v>0.94</c:v>
                </c:pt>
                <c:pt idx="3">
                  <c:v>-0.45</c:v>
                </c:pt>
                <c:pt idx="4">
                  <c:v>4.12</c:v>
                </c:pt>
              </c:numCache>
            </c:numRef>
          </c:val>
          <c:smooth val="0"/>
          <c:extLst>
            <c:ext xmlns:c16="http://schemas.microsoft.com/office/drawing/2014/chart" uri="{C3380CC4-5D6E-409C-BE32-E72D297353CC}">
              <c16:uniqueId val="{00000002-7EB5-4F26-80ED-C33C381734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C82-4EAA-B530-7BFFA91541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82-4EAA-B530-7BFFA9154160}"/>
            </c:ext>
          </c:extLst>
        </c:ser>
        <c:ser>
          <c:idx val="2"/>
          <c:order val="2"/>
          <c:tx>
            <c:strRef>
              <c:f>データシート!$A$29</c:f>
              <c:strCache>
                <c:ptCount val="1"/>
                <c:pt idx="0">
                  <c:v>高齢者住宅整備資金貸付事業費特別会計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3C82-4EAA-B530-7BFFA9154160}"/>
            </c:ext>
          </c:extLst>
        </c:ser>
        <c:ser>
          <c:idx val="3"/>
          <c:order val="3"/>
          <c:tx>
            <c:strRef>
              <c:f>データシート!$A$30</c:f>
              <c:strCache>
                <c:ptCount val="1"/>
                <c:pt idx="0">
                  <c:v>後期高齢者医療費特別会計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3C82-4EAA-B530-7BFFA9154160}"/>
            </c:ext>
          </c:extLst>
        </c:ser>
        <c:ser>
          <c:idx val="4"/>
          <c:order val="4"/>
          <c:tx>
            <c:strRef>
              <c:f>データシート!$A$31</c:f>
              <c:strCache>
                <c:ptCount val="1"/>
                <c:pt idx="0">
                  <c:v>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0.03</c:v>
                </c:pt>
                <c:pt idx="4">
                  <c:v>#N/A</c:v>
                </c:pt>
                <c:pt idx="5">
                  <c:v>0.03</c:v>
                </c:pt>
                <c:pt idx="6">
                  <c:v>#N/A</c:v>
                </c:pt>
                <c:pt idx="7">
                  <c:v>0.09</c:v>
                </c:pt>
                <c:pt idx="8">
                  <c:v>#N/A</c:v>
                </c:pt>
                <c:pt idx="9">
                  <c:v>0.18</c:v>
                </c:pt>
              </c:numCache>
            </c:numRef>
          </c:val>
          <c:extLst>
            <c:ext xmlns:c16="http://schemas.microsoft.com/office/drawing/2014/chart" uri="{C3380CC4-5D6E-409C-BE32-E72D297353CC}">
              <c16:uniqueId val="{00000004-3C82-4EAA-B530-7BFFA9154160}"/>
            </c:ext>
          </c:extLst>
        </c:ser>
        <c:ser>
          <c:idx val="5"/>
          <c:order val="5"/>
          <c:tx>
            <c:strRef>
              <c:f>データシート!$A$32</c:f>
              <c:strCache>
                <c:ptCount val="1"/>
                <c:pt idx="0">
                  <c:v>介護保険費特別会計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0.89</c:v>
                </c:pt>
                <c:pt idx="2">
                  <c:v>#N/A</c:v>
                </c:pt>
                <c:pt idx="3">
                  <c:v>1.36</c:v>
                </c:pt>
                <c:pt idx="4">
                  <c:v>#N/A</c:v>
                </c:pt>
                <c:pt idx="5">
                  <c:v>0.47</c:v>
                </c:pt>
                <c:pt idx="6">
                  <c:v>#N/A</c:v>
                </c:pt>
                <c:pt idx="7">
                  <c:v>0.66</c:v>
                </c:pt>
                <c:pt idx="8">
                  <c:v>#N/A</c:v>
                </c:pt>
                <c:pt idx="9">
                  <c:v>1.02</c:v>
                </c:pt>
              </c:numCache>
            </c:numRef>
          </c:val>
          <c:extLst>
            <c:ext xmlns:c16="http://schemas.microsoft.com/office/drawing/2014/chart" uri="{C3380CC4-5D6E-409C-BE32-E72D297353CC}">
              <c16:uniqueId val="{00000005-3C82-4EAA-B530-7BFFA9154160}"/>
            </c:ext>
          </c:extLst>
        </c:ser>
        <c:ser>
          <c:idx val="6"/>
          <c:order val="6"/>
          <c:tx>
            <c:strRef>
              <c:f>データシート!$A$33</c:f>
              <c:strCache>
                <c:ptCount val="1"/>
                <c:pt idx="0">
                  <c:v>国民健康保険費特別会計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2.68</c:v>
                </c:pt>
                <c:pt idx="2">
                  <c:v>#N/A</c:v>
                </c:pt>
                <c:pt idx="3">
                  <c:v>0.69</c:v>
                </c:pt>
                <c:pt idx="4">
                  <c:v>#N/A</c:v>
                </c:pt>
                <c:pt idx="5">
                  <c:v>0.28000000000000003</c:v>
                </c:pt>
                <c:pt idx="6">
                  <c:v>#N/A</c:v>
                </c:pt>
                <c:pt idx="7">
                  <c:v>0.2</c:v>
                </c:pt>
                <c:pt idx="8">
                  <c:v>#N/A</c:v>
                </c:pt>
                <c:pt idx="9">
                  <c:v>1.06</c:v>
                </c:pt>
              </c:numCache>
            </c:numRef>
          </c:val>
          <c:extLst>
            <c:ext xmlns:c16="http://schemas.microsoft.com/office/drawing/2014/chart" uri="{C3380CC4-5D6E-409C-BE32-E72D297353CC}">
              <c16:uniqueId val="{00000006-3C82-4EAA-B530-7BFFA9154160}"/>
            </c:ext>
          </c:extLst>
        </c:ser>
        <c:ser>
          <c:idx val="7"/>
          <c:order val="7"/>
          <c:tx>
            <c:strRef>
              <c:f>データシート!$A$34</c:f>
              <c:strCache>
                <c:ptCount val="1"/>
                <c:pt idx="0">
                  <c:v>土地区画整理費特別会計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0.33</c:v>
                </c:pt>
                <c:pt idx="1">
                  <c:v>#N/A</c:v>
                </c:pt>
                <c:pt idx="2">
                  <c:v>0.21</c:v>
                </c:pt>
                <c:pt idx="3">
                  <c:v>#N/A</c:v>
                </c:pt>
                <c:pt idx="4">
                  <c:v>#N/A</c:v>
                </c:pt>
                <c:pt idx="5">
                  <c:v>0.17</c:v>
                </c:pt>
                <c:pt idx="6">
                  <c:v>#N/A</c:v>
                </c:pt>
                <c:pt idx="7">
                  <c:v>0.19</c:v>
                </c:pt>
                <c:pt idx="8">
                  <c:v>#N/A</c:v>
                </c:pt>
                <c:pt idx="9">
                  <c:v>1.1299999999999999</c:v>
                </c:pt>
              </c:numCache>
            </c:numRef>
          </c:val>
          <c:extLst>
            <c:ext xmlns:c16="http://schemas.microsoft.com/office/drawing/2014/chart" uri="{C3380CC4-5D6E-409C-BE32-E72D297353CC}">
              <c16:uniqueId val="{00000007-3C82-4EAA-B530-7BFFA91541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1.27</c:v>
                </c:pt>
                <c:pt idx="2">
                  <c:v>#N/A</c:v>
                </c:pt>
                <c:pt idx="3">
                  <c:v>1.28</c:v>
                </c:pt>
                <c:pt idx="4">
                  <c:v>#N/A</c:v>
                </c:pt>
                <c:pt idx="5">
                  <c:v>2.2200000000000002</c:v>
                </c:pt>
                <c:pt idx="6">
                  <c:v>#N/A</c:v>
                </c:pt>
                <c:pt idx="7">
                  <c:v>1.72</c:v>
                </c:pt>
                <c:pt idx="8">
                  <c:v>#N/A</c:v>
                </c:pt>
                <c:pt idx="9">
                  <c:v>5.76</c:v>
                </c:pt>
              </c:numCache>
            </c:numRef>
          </c:val>
          <c:extLst>
            <c:ext xmlns:c16="http://schemas.microsoft.com/office/drawing/2014/chart" uri="{C3380CC4-5D6E-409C-BE32-E72D297353CC}">
              <c16:uniqueId val="{00000008-3C82-4EAA-B530-7BFFA9154160}"/>
            </c:ext>
          </c:extLst>
        </c:ser>
        <c:ser>
          <c:idx val="9"/>
          <c:order val="9"/>
          <c:tx>
            <c:strRef>
              <c:f>データシート!$A$36</c:f>
              <c:strCache>
                <c:ptCount val="1"/>
                <c:pt idx="0">
                  <c:v>駐車場費特別会計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1.85</c:v>
                </c:pt>
                <c:pt idx="1">
                  <c:v>#N/A</c:v>
                </c:pt>
                <c:pt idx="2">
                  <c:v>1.46</c:v>
                </c:pt>
                <c:pt idx="3">
                  <c:v>#N/A</c:v>
                </c:pt>
                <c:pt idx="4">
                  <c:v>1.07</c:v>
                </c:pt>
                <c:pt idx="5">
                  <c:v>#N/A</c:v>
                </c:pt>
                <c:pt idx="6">
                  <c:v>0.85</c:v>
                </c:pt>
                <c:pt idx="7">
                  <c:v>#N/A</c:v>
                </c:pt>
                <c:pt idx="8">
                  <c:v>0.57999999999999996</c:v>
                </c:pt>
                <c:pt idx="9">
                  <c:v>#N/A</c:v>
                </c:pt>
              </c:numCache>
            </c:numRef>
          </c:val>
          <c:extLst>
            <c:ext xmlns:c16="http://schemas.microsoft.com/office/drawing/2014/chart" uri="{C3380CC4-5D6E-409C-BE32-E72D297353CC}">
              <c16:uniqueId val="{00000009-3C82-4EAA-B530-7BFFA91541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1271</c:v>
                </c:pt>
                <c:pt idx="5">
                  <c:v>1202</c:v>
                </c:pt>
                <c:pt idx="8">
                  <c:v>1155</c:v>
                </c:pt>
                <c:pt idx="11">
                  <c:v>1102</c:v>
                </c:pt>
                <c:pt idx="14">
                  <c:v>1107</c:v>
                </c:pt>
              </c:numCache>
            </c:numRef>
          </c:val>
          <c:extLst>
            <c:ext xmlns:c16="http://schemas.microsoft.com/office/drawing/2014/chart" uri="{C3380CC4-5D6E-409C-BE32-E72D297353CC}">
              <c16:uniqueId val="{00000000-075B-4263-84ED-C325A10E3E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075B-4263-84ED-C325A10E3E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3</c:v>
                </c:pt>
                <c:pt idx="6">
                  <c:v>0</c:v>
                </c:pt>
                <c:pt idx="9">
                  <c:v>0</c:v>
                </c:pt>
                <c:pt idx="12">
                  <c:v>0</c:v>
                </c:pt>
              </c:numCache>
            </c:numRef>
          </c:val>
          <c:extLst>
            <c:ext xmlns:c16="http://schemas.microsoft.com/office/drawing/2014/chart" uri="{C3380CC4-5D6E-409C-BE32-E72D297353CC}">
              <c16:uniqueId val="{00000002-075B-4263-84ED-C325A10E3E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98</c:v>
                </c:pt>
                <c:pt idx="3">
                  <c:v>83</c:v>
                </c:pt>
                <c:pt idx="6">
                  <c:v>65</c:v>
                </c:pt>
                <c:pt idx="9">
                  <c:v>64</c:v>
                </c:pt>
                <c:pt idx="12">
                  <c:v>58</c:v>
                </c:pt>
              </c:numCache>
            </c:numRef>
          </c:val>
          <c:extLst>
            <c:ext xmlns:c16="http://schemas.microsoft.com/office/drawing/2014/chart" uri="{C3380CC4-5D6E-409C-BE32-E72D297353CC}">
              <c16:uniqueId val="{00000003-075B-4263-84ED-C325A10E3E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635</c:v>
                </c:pt>
                <c:pt idx="3">
                  <c:v>561</c:v>
                </c:pt>
                <c:pt idx="6">
                  <c:v>564</c:v>
                </c:pt>
                <c:pt idx="9">
                  <c:v>501</c:v>
                </c:pt>
                <c:pt idx="12">
                  <c:v>503</c:v>
                </c:pt>
              </c:numCache>
            </c:numRef>
          </c:val>
          <c:extLst>
            <c:ext xmlns:c16="http://schemas.microsoft.com/office/drawing/2014/chart" uri="{C3380CC4-5D6E-409C-BE32-E72D297353CC}">
              <c16:uniqueId val="{00000004-075B-4263-84ED-C325A10E3E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5B-4263-84ED-C325A10E3E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5B-4263-84ED-C325A10E3E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1449</c:v>
                </c:pt>
                <c:pt idx="3">
                  <c:v>1438</c:v>
                </c:pt>
                <c:pt idx="6">
                  <c:v>1356</c:v>
                </c:pt>
                <c:pt idx="9">
                  <c:v>1280</c:v>
                </c:pt>
                <c:pt idx="12">
                  <c:v>1277</c:v>
                </c:pt>
              </c:numCache>
            </c:numRef>
          </c:val>
          <c:extLst>
            <c:ext xmlns:c16="http://schemas.microsoft.com/office/drawing/2014/chart" uri="{C3380CC4-5D6E-409C-BE32-E72D297353CC}">
              <c16:uniqueId val="{00000007-075B-4263-84ED-C325A10E3E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915</c:v>
                </c:pt>
                <c:pt idx="2">
                  <c:v>#N/A</c:v>
                </c:pt>
                <c:pt idx="3">
                  <c:v>#N/A</c:v>
                </c:pt>
                <c:pt idx="4">
                  <c:v>883</c:v>
                </c:pt>
                <c:pt idx="5">
                  <c:v>#N/A</c:v>
                </c:pt>
                <c:pt idx="6">
                  <c:v>#N/A</c:v>
                </c:pt>
                <c:pt idx="7">
                  <c:v>830</c:v>
                </c:pt>
                <c:pt idx="8">
                  <c:v>#N/A</c:v>
                </c:pt>
                <c:pt idx="9">
                  <c:v>#N/A</c:v>
                </c:pt>
                <c:pt idx="10">
                  <c:v>744</c:v>
                </c:pt>
                <c:pt idx="11">
                  <c:v>#N/A</c:v>
                </c:pt>
                <c:pt idx="12">
                  <c:v>#N/A</c:v>
                </c:pt>
                <c:pt idx="13">
                  <c:v>732</c:v>
                </c:pt>
                <c:pt idx="14">
                  <c:v>#N/A</c:v>
                </c:pt>
              </c:numCache>
            </c:numRef>
          </c:val>
          <c:smooth val="0"/>
          <c:extLst>
            <c:ext xmlns:c16="http://schemas.microsoft.com/office/drawing/2014/chart" uri="{C3380CC4-5D6E-409C-BE32-E72D297353CC}">
              <c16:uniqueId val="{00000008-075B-4263-84ED-C325A10E3E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12793</c:v>
                </c:pt>
                <c:pt idx="5">
                  <c:v>12917</c:v>
                </c:pt>
                <c:pt idx="8">
                  <c:v>12701</c:v>
                </c:pt>
                <c:pt idx="11">
                  <c:v>12965</c:v>
                </c:pt>
                <c:pt idx="14">
                  <c:v>12652</c:v>
                </c:pt>
              </c:numCache>
            </c:numRef>
          </c:val>
          <c:extLst>
            <c:ext xmlns:c16="http://schemas.microsoft.com/office/drawing/2014/chart" uri="{C3380CC4-5D6E-409C-BE32-E72D297353CC}">
              <c16:uniqueId val="{00000000-A171-4E25-90BF-24A24BBEA5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459</c:v>
                </c:pt>
                <c:pt idx="5">
                  <c:v>378</c:v>
                </c:pt>
                <c:pt idx="8">
                  <c:v>307</c:v>
                </c:pt>
                <c:pt idx="11">
                  <c:v>239</c:v>
                </c:pt>
                <c:pt idx="14">
                  <c:v>299</c:v>
                </c:pt>
              </c:numCache>
            </c:numRef>
          </c:val>
          <c:extLst>
            <c:ext xmlns:c16="http://schemas.microsoft.com/office/drawing/2014/chart" uri="{C3380CC4-5D6E-409C-BE32-E72D297353CC}">
              <c16:uniqueId val="{00000001-A171-4E25-90BF-24A24BBEA5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1066</c:v>
                </c:pt>
                <c:pt idx="5">
                  <c:v>999</c:v>
                </c:pt>
                <c:pt idx="8">
                  <c:v>1189</c:v>
                </c:pt>
                <c:pt idx="11">
                  <c:v>1246</c:v>
                </c:pt>
                <c:pt idx="14">
                  <c:v>1720</c:v>
                </c:pt>
              </c:numCache>
            </c:numRef>
          </c:val>
          <c:extLst>
            <c:ext xmlns:c16="http://schemas.microsoft.com/office/drawing/2014/chart" uri="{C3380CC4-5D6E-409C-BE32-E72D297353CC}">
              <c16:uniqueId val="{00000002-A171-4E25-90BF-24A24BBEA5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71-4E25-90BF-24A24BBEA5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71-4E25-90BF-24A24BBEA5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1666</c:v>
                </c:pt>
                <c:pt idx="3">
                  <c:v>1628</c:v>
                </c:pt>
                <c:pt idx="6">
                  <c:v>1591</c:v>
                </c:pt>
                <c:pt idx="9">
                  <c:v>1648</c:v>
                </c:pt>
                <c:pt idx="12">
                  <c:v>1622</c:v>
                </c:pt>
              </c:numCache>
            </c:numRef>
          </c:val>
          <c:extLst>
            <c:ext xmlns:c16="http://schemas.microsoft.com/office/drawing/2014/chart" uri="{C3380CC4-5D6E-409C-BE32-E72D297353CC}">
              <c16:uniqueId val="{00000005-A171-4E25-90BF-24A24BBEA5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1724</c:v>
                </c:pt>
                <c:pt idx="3">
                  <c:v>1640</c:v>
                </c:pt>
                <c:pt idx="6">
                  <c:v>1721</c:v>
                </c:pt>
                <c:pt idx="9">
                  <c:v>1758</c:v>
                </c:pt>
                <c:pt idx="12">
                  <c:v>1768</c:v>
                </c:pt>
              </c:numCache>
            </c:numRef>
          </c:val>
          <c:extLst>
            <c:ext xmlns:c16="http://schemas.microsoft.com/office/drawing/2014/chart" uri="{C3380CC4-5D6E-409C-BE32-E72D297353CC}">
              <c16:uniqueId val="{00000006-A171-4E25-90BF-24A24BBEA5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405</c:v>
                </c:pt>
                <c:pt idx="3">
                  <c:v>330</c:v>
                </c:pt>
                <c:pt idx="6">
                  <c:v>275</c:v>
                </c:pt>
                <c:pt idx="9">
                  <c:v>229</c:v>
                </c:pt>
                <c:pt idx="12">
                  <c:v>290</c:v>
                </c:pt>
              </c:numCache>
            </c:numRef>
          </c:val>
          <c:extLst>
            <c:ext xmlns:c16="http://schemas.microsoft.com/office/drawing/2014/chart" uri="{C3380CC4-5D6E-409C-BE32-E72D297353CC}">
              <c16:uniqueId val="{00000007-A171-4E25-90BF-24A24BBEA5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7350</c:v>
                </c:pt>
                <c:pt idx="3">
                  <c:v>7123</c:v>
                </c:pt>
                <c:pt idx="6">
                  <c:v>7068</c:v>
                </c:pt>
                <c:pt idx="9">
                  <c:v>7195</c:v>
                </c:pt>
                <c:pt idx="12">
                  <c:v>6825</c:v>
                </c:pt>
              </c:numCache>
            </c:numRef>
          </c:val>
          <c:extLst>
            <c:ext xmlns:c16="http://schemas.microsoft.com/office/drawing/2014/chart" uri="{C3380CC4-5D6E-409C-BE32-E72D297353CC}">
              <c16:uniqueId val="{00000008-A171-4E25-90BF-24A24BBEA5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A171-4E25-90BF-24A24BBEA5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12402</c:v>
                </c:pt>
                <c:pt idx="3">
                  <c:v>12129</c:v>
                </c:pt>
                <c:pt idx="6">
                  <c:v>12177</c:v>
                </c:pt>
                <c:pt idx="9">
                  <c:v>12338</c:v>
                </c:pt>
                <c:pt idx="12">
                  <c:v>12383</c:v>
                </c:pt>
              </c:numCache>
            </c:numRef>
          </c:val>
          <c:extLst>
            <c:ext xmlns:c16="http://schemas.microsoft.com/office/drawing/2014/chart" uri="{C3380CC4-5D6E-409C-BE32-E72D297353CC}">
              <c16:uniqueId val="{0000000A-A171-4E25-90BF-24A24BBEA5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9232</c:v>
                </c:pt>
                <c:pt idx="2">
                  <c:v>#N/A</c:v>
                </c:pt>
                <c:pt idx="3">
                  <c:v>#N/A</c:v>
                </c:pt>
                <c:pt idx="4">
                  <c:v>8555</c:v>
                </c:pt>
                <c:pt idx="5">
                  <c:v>#N/A</c:v>
                </c:pt>
                <c:pt idx="6">
                  <c:v>#N/A</c:v>
                </c:pt>
                <c:pt idx="7">
                  <c:v>8634</c:v>
                </c:pt>
                <c:pt idx="8">
                  <c:v>#N/A</c:v>
                </c:pt>
                <c:pt idx="9">
                  <c:v>#N/A</c:v>
                </c:pt>
                <c:pt idx="10">
                  <c:v>8718</c:v>
                </c:pt>
                <c:pt idx="11">
                  <c:v>#N/A</c:v>
                </c:pt>
                <c:pt idx="12">
                  <c:v>#N/A</c:v>
                </c:pt>
                <c:pt idx="13">
                  <c:v>8217</c:v>
                </c:pt>
                <c:pt idx="14">
                  <c:v>#N/A</c:v>
                </c:pt>
              </c:numCache>
            </c:numRef>
          </c:val>
          <c:smooth val="0"/>
          <c:extLst>
            <c:ext xmlns:c16="http://schemas.microsoft.com/office/drawing/2014/chart" uri="{C3380CC4-5D6E-409C-BE32-E72D297353CC}">
              <c16:uniqueId val="{0000000B-A171-4E25-90BF-24A24BBEA5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2582</c:v>
                </c:pt>
                <c:pt idx="1">
                  <c:v>2582</c:v>
                </c:pt>
                <c:pt idx="2">
                  <c:v>2582</c:v>
                </c:pt>
              </c:numCache>
            </c:numRef>
          </c:val>
          <c:extLst>
            <c:ext xmlns:c16="http://schemas.microsoft.com/office/drawing/2014/chart" uri="{C3380CC4-5D6E-409C-BE32-E72D297353CC}">
              <c16:uniqueId val="{00000000-017F-4AF1-96A4-9EF6F01D55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374</c:v>
                </c:pt>
                <c:pt idx="1">
                  <c:v>374</c:v>
                </c:pt>
                <c:pt idx="2">
                  <c:v>517</c:v>
                </c:pt>
              </c:numCache>
            </c:numRef>
          </c:val>
          <c:extLst>
            <c:ext xmlns:c16="http://schemas.microsoft.com/office/drawing/2014/chart" uri="{C3380CC4-5D6E-409C-BE32-E72D297353CC}">
              <c16:uniqueId val="{00000001-017F-4AF1-96A4-9EF6F01D55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921</c:v>
                </c:pt>
                <c:pt idx="1">
                  <c:v>962</c:v>
                </c:pt>
                <c:pt idx="2">
                  <c:v>1011</c:v>
                </c:pt>
              </c:numCache>
            </c:numRef>
          </c:val>
          <c:extLst>
            <c:ext xmlns:c16="http://schemas.microsoft.com/office/drawing/2014/chart" uri="{C3380CC4-5D6E-409C-BE32-E72D297353CC}">
              <c16:uniqueId val="{00000002-017F-4AF1-96A4-9EF6F01D55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{D7DB0A67-D4CF-442A-B1D7-1D780221EF6B}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9C2-410F-B7DB-766D39F8BE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{9406E674-48AC-42EC-A0C0-01592B9275C2}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C2-410F-B7DB-766D39F8BE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{35CEBF95-AA85-47FA-BC05-2A2C3A0B2F55}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C2-410F-B7DB-766D39F8BE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{71A7892F-DAE1-47B4-AC00-67014BB10CE0}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C2-410F-B7DB-766D39F8BE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{9D9A2EB3-7B32-4B1E-A8D1-103A151FF766}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C2-410F-B7DB-766D39F8BE4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{82BF61BB-B36D-4A7B-B77C-43EC8D0A6415}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9C2-410F-B7DB-766D39F8BE4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{6A4EBD9E-B9A6-421A-AACA-47F8CACFA4E2}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9C2-410F-B7DB-766D39F8BE4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{7E2FF1BC-975E-4227-BDB4-C99FC24C5DDF}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9C2-410F-B7DB-766D39F8BE4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{912F16FD-CD75-4712-A71F-FD70D5BA8E0B}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9C2-410F-B7DB-766D39F8BE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65.099999999999994</c:v>
                </c:pt>
                <c:pt idx="16">
                  <c:v>67</c:v>
                </c:pt>
              </c:numCache>
            </c:numRef>
          </c:xVal>
          <c:yVal>
            <c:numRef>
              <c:f>公会計指標分析・財政指標組合せ分析表!$BP$51:$DC$51</c:f>
              <c:numCache>
                <c:formatCode>#,##0.0;"▲ "#,##0.0</c:formatCode>
                <c:ptCount val="40"/>
                <c:pt idx="0">
                  <c:v>137.19999999999999</c:v>
                </c:pt>
                <c:pt idx="16">
                  <c:v>126.6</c:v>
                </c:pt>
              </c:numCache>
            </c:numRef>
          </c:yVal>
          <c:smooth val="0"/>
          <c:extLst>
            <c:ext xmlns:c16="http://schemas.microsoft.com/office/drawing/2014/chart" uri="{C3380CC4-5D6E-409C-BE32-E72D297353CC}">
              <c16:uniqueId val="{00000009-49C2-410F-B7DB-766D39F8BE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{8AE1B436-A51A-47DC-86C5-DF177AA50DCE}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9C2-410F-B7DB-766D39F8BE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{5AE1B694-BD53-4509-BCE7-E6742B97410D}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C2-410F-B7DB-766D39F8BE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{B833ACDE-53FB-44E8-9B54-DFCF3655DAA5}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C2-410F-B7DB-766D39F8BE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{ABC82883-5D75-4C80-AEA6-92DAEE05A4EB}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C2-410F-B7DB-766D39F8BE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{53137C47-C26B-49E4-BC99-553D1DD1B3AF}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C2-410F-B7DB-766D39F8BE4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{0B5668B8-CC34-4FB2-8782-B010FE38F084}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9C2-410F-B7DB-766D39F8BE4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{71E1A487-E648-432D-91D5-E14B75F7C234}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9C2-410F-B7DB-766D39F8BE4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{F4D1DC82-7046-47E2-BB4E-8D6B3BDD40DB}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9C2-410F-B7DB-766D39F8BE4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{DF06E3AB-A0AC-43B7-871C-541D5EFC1F52}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9C2-410F-B7DB-766D39F8BE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16">
                  <c:v>61.4</c:v>
                </c:pt>
              </c:numCache>
            </c:numRef>
          </c:xVal>
          <c:yVal>
            <c:numRef>
              <c:f>公会計指標分析・財政指標組合せ分析表!$BP$55:$DC$55</c:f>
              <c:numCache>
                <c:formatCode>#,##0.0;"▲ "#,##0.0</c:formatCode>
                <c:ptCount val="40"/>
                <c:pt idx="0">
                  <c:v>37.700000000000003</c:v>
                </c:pt>
                <c:pt idx="16">
                  <c:v>38.700000000000003</c:v>
                </c:pt>
              </c:numCache>
            </c:numRef>
          </c:yVal>
          <c:smooth val="0"/>
          <c:extLst>
            <c:ext xmlns:c16="http://schemas.microsoft.com/office/drawing/2014/chart" uri="{C3380CC4-5D6E-409C-BE32-E72D297353CC}">
              <c16:uniqueId val="{00000013-49C2-410F-B7DB-766D39F8BE4A}"/>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{34624505-7CC7-4E64-B471-559F199DC829}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F34-492E-B1D7-4A4190DC72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{F55C230F-B556-4764-ABA9-4E7A055177F9}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34-492E-B1D7-4A4190DC72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{6542479F-999D-4D50-BB1B-998ED2289418}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34-492E-B1D7-4A4190DC72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{EB9D5120-8148-4A7C-9526-5CE9C4EE3E78}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34-492E-B1D7-4A4190DC72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{DB933246-D190-4A62-B08E-A2D315401F99}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34-492E-B1D7-4A4190DC72F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{ABC104B6-ABF0-4175-A03F-B2449B92B719}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F34-492E-B1D7-4A4190DC72F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{D1C80FDA-2C28-4D17-977B-7868A708FF03}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F34-492E-B1D7-4A4190DC72F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{061B3066-8AAF-421D-A6AD-06D1A3788CAF}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F34-492E-B1D7-4A4190DC72F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{0CB45912-51E6-43C8-AE61-70994476CEA0}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F34-492E-B1D7-4A4190DC72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13.4</c:v>
                </c:pt>
                <c:pt idx="16">
                  <c:v>12.9</c:v>
                </c:pt>
                <c:pt idx="24">
                  <c:v>11.8</c:v>
                </c:pt>
                <c:pt idx="32">
                  <c:v>10.8</c:v>
                </c:pt>
              </c:numCache>
            </c:numRef>
          </c:xVal>
          <c:yVal>
            <c:numRef>
              <c:f>公会計指標分析・財政指標組合せ分析表!$BP$73:$DC$73</c:f>
              <c:numCache>
                <c:formatCode>#,##0.0;"▲ "#,##0.0</c:formatCode>
                <c:ptCount val="40"/>
                <c:pt idx="0">
                  <c:v>137.19999999999999</c:v>
                </c:pt>
                <c:pt idx="8">
                  <c:v>125.2</c:v>
                </c:pt>
                <c:pt idx="16">
                  <c:v>126.6</c:v>
                </c:pt>
                <c:pt idx="24">
                  <c:v>123.3</c:v>
                </c:pt>
                <c:pt idx="32">
                  <c:v>109.8</c:v>
                </c:pt>
              </c:numCache>
            </c:numRef>
          </c:yVal>
          <c:smooth val="0"/>
          <c:extLst>
            <c:ext xmlns:c16="http://schemas.microsoft.com/office/drawing/2014/chart" uri="{C3380CC4-5D6E-409C-BE32-E72D297353CC}">
              <c16:uniqueId val="{00000009-2F34-492E-B1D7-4A4190DC72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735505748075E-2"/>
                  <c:y val="-8.093666240383805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{A3FE268C-9CB8-4ADC-A14B-64B2F971129D}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F34-492E-B1D7-4A4190DC72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{4DD5CCAB-A1AB-4A91-98F7-D83EEBF08AA2}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34-492E-B1D7-4A4190DC72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{A1C47A2C-047D-411C-BCAE-DF298AD6EEDD}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34-492E-B1D7-4A4190DC72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{DFAA3718-7B29-47A6-9546-09FE6E898F5A}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34-492E-B1D7-4A4190DC72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{3D35A7AB-4756-4FBA-AF49-615BBAA33F33}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34-492E-B1D7-4A4190DC72F6}"/>
                </c:ext>
              </c:extLst>
            </c:dLbl>
            <c:dLbl>
              <c:idx val="8"/>
              <c:layout>
                <c:manualLayout>
                  <c:x val="-3.034324773247319E-2"/>
                  <c:y val="-5.397980830285768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{34458E39-2716-4AD5-88BF-461FD1BAAD8C}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F34-492E-B1D7-4A4190DC72F6}"/>
                </c:ext>
              </c:extLst>
            </c:dLbl>
            <c:dLbl>
              <c:idx val="16"/>
              <c:layout>
                <c:manualLayout>
                  <c:x val="-3.1570342725075584E-2"/>
                  <c:y val="-1.98046861889147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{12AFD976-6417-4206-B05B-B1F378E3C473}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F34-492E-B1D7-4A4190DC72F6}"/>
                </c:ext>
              </c:extLst>
            </c:dLbl>
            <c:dLbl>
              <c:idx val="24"/>
              <c:layout>
                <c:manualLayout>
                  <c:x val="-3.1570342725075584E-2"/>
                  <c:y val="-9.49457739431347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{2E2311C4-C248-4146-AF93-A9E9AC2182A5}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F34-492E-B1D7-4A4190DC72F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{6654A86D-7305-4390-A825-8B57C9CD33D4}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F34-492E-B1D7-4A4190DC72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2F34-492E-B1D7-4A4190DC72F6}"/>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元利償還金については、公債費の適正管理に努めており、平成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公営企業債の元利償還金に対する繰入金についても、公営企業の決算状況等を見ながら適正管理に努めており、改善傾向にある。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今後も引き続き、公債費の適正管理に努めることで、実質公債費比率の構造（分子）は改善していくものと見込んでいる。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引き続き、将来的な公共施設の更新等に備え、基金残高の維持に努める。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年度より本格的に行財政改革に取り組んだことにより、市債残高の大幅な縮減など、将来負担額は毎年減少している。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今後も老朽化した施設の改築・改修等を予定しているが、有利な財源の確保等により、将来負担額の抑制を図っていく。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鳥取県境港市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減債基金の積立てによる増加、一般廃棄物処理施設整備費積立基金の新設による皆増などにより、基金全体で増となっている。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令和３年度は、財政調整基金の増減はなし。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魚と鬼太郎のまち境港ふるさと基金については特定目基金であるため、目的に応じて全額取り崩す予定。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引き続き市債発行の抑制や事業実施の適正化を図り、将来的に老朽化した施設を更新する場合等に備えた財政調整基金残高の維持に努める。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基金積み立ての財源となる寄附等の目的に沿った事業の財源に充当する。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魚と鬼太郎のまち境港ふるさと基金：ふるさと境港の発展とまちづくりを応援したいと思う個人又は団体から広く寄附金を募り、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これらを財源として事　業を実施することにより、ふるさと境港のまちづくりに資する。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水木しげる基金：水木しげる関連事業の促進及び振興を図る。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一般廃棄物処理施設整備費積立基金：鳥取県西部広域行政管理組合が実施する可燃ごみ処理施設、不燃ごみ処理施設及び最終処分場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の整備に要する経費の財源に充てる。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新型コロナウイルス感染症対策利子補給基金：新型コロナウイルス感染症の感染拡大による影響を受けた市内事業者が、当該影響に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対応するために受けた融資の利子を５年間補助する。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一般廃棄物処理施設整備費積立基金の新設による皆増、新型コロナウイルス感染症対策利子補給基金の取り崩しによる減など。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目的に応じた事業の実施に合わせて取り崩す方針。</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臨時財政対策債を償還するための基金の積立に要する経費として追加交付された普通交付税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33,281
32,845
29.11
21,785,284
20,852,589
490,482
8,508,967
12,383,080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類似団体内平均値に比べ、有形固定資産償却率が高くなっており、本市の有する有形固定資産が年数の経過したものが多く、全体として減価償却が進んでいることによるものである。</a:t>
          </a:r>
        </a:p>
        <a:p>
          <a:r>
            <a:rPr kumimoji="1" lang="ja-JP" altLang="en-US" sz="1100">
              <a:latin typeface="ＭＳ Ｐゴシック" panose="020B0600070205080204" pitchFamily="50" charset="-128"/>
              <a:ea typeface="ＭＳ Ｐゴシック" panose="020B0600070205080204" pitchFamily="50" charset="-128"/>
            </a:rPr>
            <a:t>今後も計画的な改修、更新などにより、施設の長寿命化を図っていく。</a:t>
          </a:r>
        </a:p>
        <a:p>
          <a:r>
            <a:rPr kumimoji="1" lang="ja-JP" altLang="en-US" sz="1100">
              <a:latin typeface="ＭＳ Ｐゴシック" panose="020B0600070205080204" pitchFamily="50" charset="-128"/>
              <a:ea typeface="ＭＳ Ｐゴシック" panose="020B0600070205080204" pitchFamily="50" charset="-128"/>
            </a:rPr>
            <a:t>なお、未整備となっている令和２年度以降の固定資産台帳について、早急に作成する予定である。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xdr:cNvCxnSpPr/>
      </xdr:nvCxnSpPr>
      <xdr:spPr>
        <a:xfrm flipV="1">
          <a:off x="4206240" y="4603962"/>
          <a:ext cx="1270" cy="122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xdr:cNvSpPr txBox="1"/>
      </xdr:nvSpPr>
      <xdr:spPr>
        <a:xfrm>
          <a:off x="4258945" y="582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xdr:cNvCxnSpPr/>
      </xdr:nvCxnSpPr>
      <xdr:spPr>
        <a:xfrm>
          <a:off x="4119245" y="582591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xdr:cNvSpPr txBox="1"/>
      </xdr:nvSpPr>
      <xdr:spPr>
        <a:xfrm>
          <a:off x="4258945" y="4382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xdr:cNvCxnSpPr/>
      </xdr:nvCxnSpPr>
      <xdr:spPr>
        <a:xfrm>
          <a:off x="4119245" y="46039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xdr:cNvSpPr txBox="1"/>
      </xdr:nvSpPr>
      <xdr:spPr>
        <a:xfrm>
          <a:off x="4258945" y="5175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157345" y="5196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2" name="フローチャート: 判断 71"/>
        <xdr:cNvSpPr/>
      </xdr:nvSpPr>
      <xdr:spPr>
        <a:xfrm>
          <a:off x="3537585" y="51894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2867025" y="5146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4" name="フローチャート: 判断 73"/>
        <xdr:cNvSpPr/>
      </xdr:nvSpPr>
      <xdr:spPr>
        <a:xfrm>
          <a:off x="2196465" y="51210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xdr:cNvSpPr/>
      </xdr:nvSpPr>
      <xdr:spPr>
        <a:xfrm>
          <a:off x="1525905" y="5074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147108</xdr:rowOff>
    </xdr:from>
    <xdr:to>
      <xdr:col>15</xdr:col>
      <xdr:colOff>187325</xdr:colOff>
      <xdr:row>32</xdr:row>
      <xdr:rowOff>77258</xdr:rowOff>
    </xdr:to>
    <xdr:sp macro="" textlink="">
      <xdr:nvSpPr>
        <xdr:cNvPr id="81" name="楕円 80"/>
        <xdr:cNvSpPr/>
      </xdr:nvSpPr>
      <xdr:spPr>
        <a:xfrm>
          <a:off x="2867025" y="53439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78740</xdr:rowOff>
    </xdr:from>
    <xdr:to>
      <xdr:col>7</xdr:col>
      <xdr:colOff>187325</xdr:colOff>
      <xdr:row>32</xdr:row>
      <xdr:rowOff>8890</xdr:rowOff>
    </xdr:to>
    <xdr:sp macro="" textlink="">
      <xdr:nvSpPr>
        <xdr:cNvPr id="82" name="楕円 81"/>
        <xdr:cNvSpPr/>
      </xdr:nvSpPr>
      <xdr:spPr>
        <a:xfrm>
          <a:off x="1525905" y="5275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106909</xdr:rowOff>
    </xdr:from>
    <xdr:ext cx="405111" cy="259045"/>
    <xdr:sp macro="" textlink="">
      <xdr:nvSpPr>
        <xdr:cNvPr id="83" name="n_1aveValue有形固定資産減価償却率"/>
        <xdr:cNvSpPr txBox="1"/>
      </xdr:nvSpPr>
      <xdr:spPr>
        <a:xfrm>
          <a:off x="3395989" y="4968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84" name="n_2aveValue有形固定資産減価償却率"/>
        <xdr:cNvSpPr txBox="1"/>
      </xdr:nvSpPr>
      <xdr:spPr>
        <a:xfrm>
          <a:off x="2738129" y="492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85" name="n_3aveValue有形固定資産減価償却率"/>
        <xdr:cNvSpPr txBox="1"/>
      </xdr:nvSpPr>
      <xdr:spPr>
        <a:xfrm>
          <a:off x="2067569" y="490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86" name="n_4aveValue有形固定資産減価償却率"/>
        <xdr:cNvSpPr txBox="1"/>
      </xdr:nvSpPr>
      <xdr:spPr>
        <a:xfrm>
          <a:off x="1397009" y="48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68385</xdr:rowOff>
    </xdr:from>
    <xdr:ext cx="405111" cy="259045"/>
    <xdr:sp macro="" textlink="">
      <xdr:nvSpPr>
        <xdr:cNvPr id="87" name="n_2mainValue有形固定資産減価償却率"/>
        <xdr:cNvSpPr txBox="1"/>
      </xdr:nvSpPr>
      <xdr:spPr>
        <a:xfrm>
          <a:off x="2738129" y="543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17</xdr:rowOff>
    </xdr:from>
    <xdr:ext cx="405111" cy="259045"/>
    <xdr:sp macro="" textlink="">
      <xdr:nvSpPr>
        <xdr:cNvPr id="88" name="n_4mainValue有形固定資産減価償却率"/>
        <xdr:cNvSpPr txBox="1"/>
      </xdr:nvSpPr>
      <xdr:spPr>
        <a:xfrm>
          <a:off x="1397009" y="53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債務償還比率は類似団体内平均を</a:t>
          </a:r>
          <a:r>
            <a:rPr kumimoji="1" lang="en-US" altLang="ja-JP" sz="1050">
              <a:latin typeface="ＭＳ Ｐゴシック" panose="020B0600070205080204" pitchFamily="50" charset="-128"/>
              <a:ea typeface="ＭＳ Ｐゴシック" panose="020B0600070205080204" pitchFamily="50" charset="-128"/>
            </a:rPr>
            <a:t>138.6</a:t>
          </a:r>
          <a:r>
            <a:rPr kumimoji="1" lang="ja-JP" altLang="en-US" sz="1050">
              <a:latin typeface="ＭＳ Ｐゴシック" panose="020B0600070205080204" pitchFamily="50" charset="-128"/>
              <a:ea typeface="ＭＳ Ｐゴシック" panose="020B0600070205080204" pitchFamily="50" charset="-128"/>
            </a:rPr>
            <a:t>％上回っている。</a:t>
          </a:r>
        </a:p>
        <a:p>
          <a:r>
            <a:rPr kumimoji="1" lang="ja-JP" altLang="en-US" sz="1050">
              <a:latin typeface="ＭＳ Ｐゴシック" panose="020B0600070205080204" pitchFamily="50" charset="-128"/>
              <a:ea typeface="ＭＳ Ｐゴシック" panose="020B0600070205080204" pitchFamily="50" charset="-128"/>
            </a:rPr>
            <a:t>これは、土地開発公社の負債による将来負担額の増と基金貸付による充当可能財源の減によるものが主な要因である。令和３年度は、定期借地契約が好調であり、負債解消が促進されたが、今後も土地開発公社の負債解消に努めていく。また、普通交付税の増により、経常一般財源等が増加し、前年度と比較して債務償還比率が</a:t>
          </a:r>
          <a:r>
            <a:rPr kumimoji="1" lang="en-US" altLang="ja-JP" sz="1050">
              <a:latin typeface="ＭＳ Ｐゴシック" panose="020B0600070205080204" pitchFamily="50" charset="-128"/>
              <a:ea typeface="ＭＳ Ｐゴシック" panose="020B0600070205080204" pitchFamily="50" charset="-128"/>
            </a:rPr>
            <a:t>236.7P</a:t>
          </a:r>
          <a:r>
            <a:rPr kumimoji="1" lang="ja-JP" altLang="en-US" sz="1050">
              <a:latin typeface="ＭＳ Ｐゴシック" panose="020B0600070205080204" pitchFamily="50" charset="-128"/>
              <a:ea typeface="ＭＳ Ｐゴシック" panose="020B0600070205080204" pitchFamily="50" charset="-128"/>
            </a:rPr>
            <a:t>向上した。今後も市債発行と償還のバランスや基金残高の維持により、将来負担額の管理に努め、規律ある財政の健全性を維持する。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6" name="テキスト ボックス 105"/>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6" name="テキスト ボックス 115"/>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19" name="直線コネクタ 118"/>
        <xdr:cNvCxnSpPr/>
      </xdr:nvCxnSpPr>
      <xdr:spPr>
        <a:xfrm flipV="1">
          <a:off x="13027660" y="4552660"/>
          <a:ext cx="1269" cy="140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20" name="債務償還比率最小値テキスト"/>
        <xdr:cNvSpPr txBox="1"/>
      </xdr:nvSpPr>
      <xdr:spPr>
        <a:xfrm>
          <a:off x="13080365" y="59618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21" name="直線コネクタ 120"/>
        <xdr:cNvCxnSpPr/>
      </xdr:nvCxnSpPr>
      <xdr:spPr>
        <a:xfrm>
          <a:off x="12963525" y="5958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22" name="債務償還比率最大値テキスト"/>
        <xdr:cNvSpPr txBox="1"/>
      </xdr:nvSpPr>
      <xdr:spPr>
        <a:xfrm>
          <a:off x="13080365" y="43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23" name="直線コネクタ 122"/>
        <xdr:cNvCxnSpPr/>
      </xdr:nvCxnSpPr>
      <xdr:spPr>
        <a:xfrm>
          <a:off x="12963525" y="4552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24" name="債務償還比率平均値テキスト"/>
        <xdr:cNvSpPr txBox="1"/>
      </xdr:nvSpPr>
      <xdr:spPr>
        <a:xfrm>
          <a:off x="13080365" y="497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25" name="フローチャート: 判断 124"/>
        <xdr:cNvSpPr/>
      </xdr:nvSpPr>
      <xdr:spPr>
        <a:xfrm>
          <a:off x="13001625" y="51157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26" name="フローチャート: 判断 125"/>
        <xdr:cNvSpPr/>
      </xdr:nvSpPr>
      <xdr:spPr>
        <a:xfrm>
          <a:off x="12359005" y="5338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27" name="フローチャート: 判断 126"/>
        <xdr:cNvSpPr/>
      </xdr:nvSpPr>
      <xdr:spPr>
        <a:xfrm>
          <a:off x="11688445" y="541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28" name="フローチャート: 判断 127"/>
        <xdr:cNvSpPr/>
      </xdr:nvSpPr>
      <xdr:spPr>
        <a:xfrm>
          <a:off x="11017885" y="538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29" name="フローチャート: 判断 128"/>
        <xdr:cNvSpPr/>
      </xdr:nvSpPr>
      <xdr:spPr>
        <a:xfrm>
          <a:off x="10347325" y="5347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128860</xdr:rowOff>
    </xdr:from>
    <xdr:to>
      <xdr:col>76</xdr:col>
      <xdr:colOff>73025</xdr:colOff>
      <xdr:row>32</xdr:row>
      <xdr:rowOff>59010</xdr:rowOff>
    </xdr:to>
    <xdr:sp macro="" textlink="">
      <xdr:nvSpPr>
        <xdr:cNvPr id="135" name="楕円 134"/>
        <xdr:cNvSpPr/>
      </xdr:nvSpPr>
      <xdr:spPr>
        <a:xfrm>
          <a:off x="13001625" y="5325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107287</xdr:rowOff>
    </xdr:from>
    <xdr:ext cx="469744" cy="259045"/>
    <xdr:sp macro="" textlink="">
      <xdr:nvSpPr>
        <xdr:cNvPr id="136" name="債務償還比率該当値テキスト"/>
        <xdr:cNvSpPr txBox="1"/>
      </xdr:nvSpPr>
      <xdr:spPr>
        <a:xfrm>
          <a:off x="13080365" y="530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150985</xdr:rowOff>
    </xdr:from>
    <xdr:to>
      <xdr:col>72</xdr:col>
      <xdr:colOff>123825</xdr:colOff>
      <xdr:row>34</xdr:row>
      <xdr:rowOff>81135</xdr:rowOff>
    </xdr:to>
    <xdr:sp macro="" textlink="">
      <xdr:nvSpPr>
        <xdr:cNvPr id="137" name="楕円 136"/>
        <xdr:cNvSpPr/>
      </xdr:nvSpPr>
      <xdr:spPr>
        <a:xfrm>
          <a:off x="12359005" y="5683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8210</xdr:rowOff>
    </xdr:from>
    <xdr:to>
      <xdr:col>76</xdr:col>
      <xdr:colOff>22225</xdr:colOff>
      <xdr:row>34</xdr:row>
      <xdr:rowOff>30335</xdr:rowOff>
    </xdr:to>
    <xdr:cxnSp macro="">
      <xdr:nvCxnSpPr>
        <xdr:cNvPr id="138" name="直線コネクタ 137"/>
        <xdr:cNvCxnSpPr/>
      </xdr:nvCxnSpPr>
      <xdr:spPr>
        <a:xfrm flipV="1">
          <a:off x="12409805" y="5372690"/>
          <a:ext cx="619760" cy="35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93925</xdr:rowOff>
    </xdr:from>
    <xdr:to>
      <xdr:col>68</xdr:col>
      <xdr:colOff>123825</xdr:colOff>
      <xdr:row>34</xdr:row>
      <xdr:rowOff>24075</xdr:rowOff>
    </xdr:to>
    <xdr:sp macro="" textlink="">
      <xdr:nvSpPr>
        <xdr:cNvPr id="139" name="楕円 138"/>
        <xdr:cNvSpPr/>
      </xdr:nvSpPr>
      <xdr:spPr>
        <a:xfrm>
          <a:off x="11688445" y="5626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144725</xdr:rowOff>
    </xdr:from>
    <xdr:to>
      <xdr:col>72</xdr:col>
      <xdr:colOff>73025</xdr:colOff>
      <xdr:row>34</xdr:row>
      <xdr:rowOff>30335</xdr:rowOff>
    </xdr:to>
    <xdr:cxnSp macro="">
      <xdr:nvCxnSpPr>
        <xdr:cNvPr id="140" name="直線コネクタ 139"/>
        <xdr:cNvCxnSpPr/>
      </xdr:nvCxnSpPr>
      <xdr:spPr>
        <a:xfrm>
          <a:off x="11739245" y="5676845"/>
          <a:ext cx="670560" cy="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76227</xdr:rowOff>
    </xdr:from>
    <xdr:to>
      <xdr:col>64</xdr:col>
      <xdr:colOff>123825</xdr:colOff>
      <xdr:row>35</xdr:row>
      <xdr:rowOff>6377</xdr:rowOff>
    </xdr:to>
    <xdr:sp macro="" textlink="">
      <xdr:nvSpPr>
        <xdr:cNvPr id="141" name="楕円 140"/>
        <xdr:cNvSpPr/>
      </xdr:nvSpPr>
      <xdr:spPr>
        <a:xfrm>
          <a:off x="11017885" y="5775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144725</xdr:rowOff>
    </xdr:from>
    <xdr:to>
      <xdr:col>68</xdr:col>
      <xdr:colOff>73025</xdr:colOff>
      <xdr:row>34</xdr:row>
      <xdr:rowOff>127027</xdr:rowOff>
    </xdr:to>
    <xdr:cxnSp macro="">
      <xdr:nvCxnSpPr>
        <xdr:cNvPr id="142" name="直線コネクタ 141"/>
        <xdr:cNvCxnSpPr/>
      </xdr:nvCxnSpPr>
      <xdr:spPr>
        <a:xfrm flipV="1">
          <a:off x="11068685" y="5676845"/>
          <a:ext cx="670560" cy="14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111660</xdr:rowOff>
    </xdr:from>
    <xdr:to>
      <xdr:col>60</xdr:col>
      <xdr:colOff>123825</xdr:colOff>
      <xdr:row>34</xdr:row>
      <xdr:rowOff>41810</xdr:rowOff>
    </xdr:to>
    <xdr:sp macro="" textlink="">
      <xdr:nvSpPr>
        <xdr:cNvPr id="143" name="楕円 142"/>
        <xdr:cNvSpPr/>
      </xdr:nvSpPr>
      <xdr:spPr>
        <a:xfrm>
          <a:off x="10347325" y="564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162460</xdr:rowOff>
    </xdr:from>
    <xdr:to>
      <xdr:col>64</xdr:col>
      <xdr:colOff>73025</xdr:colOff>
      <xdr:row>34</xdr:row>
      <xdr:rowOff>127027</xdr:rowOff>
    </xdr:to>
    <xdr:cxnSp macro="">
      <xdr:nvCxnSpPr>
        <xdr:cNvPr id="144" name="直線コネクタ 143"/>
        <xdr:cNvCxnSpPr/>
      </xdr:nvCxnSpPr>
      <xdr:spPr>
        <a:xfrm>
          <a:off x="10398125" y="5694580"/>
          <a:ext cx="67056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88799</xdr:rowOff>
    </xdr:from>
    <xdr:ext cx="469744" cy="259045"/>
    <xdr:sp macro="" textlink="">
      <xdr:nvSpPr>
        <xdr:cNvPr id="145" name="n_1aveValue債務償還比率"/>
        <xdr:cNvSpPr txBox="1"/>
      </xdr:nvSpPr>
      <xdr:spPr>
        <a:xfrm>
          <a:off x="12185092" y="511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166986</xdr:rowOff>
    </xdr:from>
    <xdr:ext cx="469744" cy="259045"/>
    <xdr:sp macro="" textlink="">
      <xdr:nvSpPr>
        <xdr:cNvPr id="146" name="n_2aveValue債務償還比率"/>
        <xdr:cNvSpPr txBox="1"/>
      </xdr:nvSpPr>
      <xdr:spPr>
        <a:xfrm>
          <a:off x="11527232" y="519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134447</xdr:rowOff>
    </xdr:from>
    <xdr:ext cx="469744" cy="259045"/>
    <xdr:sp macro="" textlink="">
      <xdr:nvSpPr>
        <xdr:cNvPr id="147" name="n_3aveValue債務償還比率"/>
        <xdr:cNvSpPr txBox="1"/>
      </xdr:nvSpPr>
      <xdr:spPr>
        <a:xfrm>
          <a:off x="10856672" y="516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97435</xdr:rowOff>
    </xdr:from>
    <xdr:ext cx="469744" cy="259045"/>
    <xdr:sp macro="" textlink="">
      <xdr:nvSpPr>
        <xdr:cNvPr id="148" name="n_4aveValue債務償還比率"/>
        <xdr:cNvSpPr txBox="1"/>
      </xdr:nvSpPr>
      <xdr:spPr>
        <a:xfrm>
          <a:off x="10186112" y="51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72262</xdr:rowOff>
    </xdr:from>
    <xdr:ext cx="469744" cy="259045"/>
    <xdr:sp macro="" textlink="">
      <xdr:nvSpPr>
        <xdr:cNvPr id="149" name="n_1mainValue債務償還比率"/>
        <xdr:cNvSpPr txBox="1"/>
      </xdr:nvSpPr>
      <xdr:spPr>
        <a:xfrm>
          <a:off x="12185092" y="577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15202</xdr:rowOff>
    </xdr:from>
    <xdr:ext cx="469744" cy="259045"/>
    <xdr:sp macro="" textlink="">
      <xdr:nvSpPr>
        <xdr:cNvPr id="150" name="n_2mainValue債務償還比率"/>
        <xdr:cNvSpPr txBox="1"/>
      </xdr:nvSpPr>
      <xdr:spPr>
        <a:xfrm>
          <a:off x="11527232" y="571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168954</xdr:rowOff>
    </xdr:from>
    <xdr:ext cx="469744" cy="259045"/>
    <xdr:sp macro="" textlink="">
      <xdr:nvSpPr>
        <xdr:cNvPr id="151" name="n_3mainValue債務償還比率"/>
        <xdr:cNvSpPr txBox="1"/>
      </xdr:nvSpPr>
      <xdr:spPr>
        <a:xfrm>
          <a:off x="10856672" y="586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32937</xdr:rowOff>
    </xdr:from>
    <xdr:ext cx="469744" cy="259045"/>
    <xdr:sp macro="" textlink="">
      <xdr:nvSpPr>
        <xdr:cNvPr id="152" name="n_4mainValue債務償還比率"/>
        <xdr:cNvSpPr txBox="1"/>
      </xdr:nvSpPr>
      <xdr:spPr>
        <a:xfrm>
          <a:off x="10186112" y="57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33,281
32,845
29.11
21,785,284
20,852,589
490,482
8,508,967
12,383,080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086225" y="580453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124960"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020820" y="704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12496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020820" y="5804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xdr:cNvSpPr txBox="1"/>
      </xdr:nvSpPr>
      <xdr:spPr>
        <a:xfrm>
          <a:off x="412496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036060" y="6355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3121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xdr:cNvSpPr/>
      </xdr:nvSpPr>
      <xdr:spPr>
        <a:xfrm>
          <a:off x="25146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xdr:cNvSpPr/>
      </xdr:nvSpPr>
      <xdr:spPr>
        <a:xfrm>
          <a:off x="17399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965200" y="62033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25400</xdr:rowOff>
    </xdr:from>
    <xdr:to>
      <xdr:col>15</xdr:col>
      <xdr:colOff>101600</xdr:colOff>
      <xdr:row>38</xdr:row>
      <xdr:rowOff>127000</xdr:rowOff>
    </xdr:to>
    <xdr:sp macro="" textlink="">
      <xdr:nvSpPr>
        <xdr:cNvPr id="73" name="楕円 72"/>
        <xdr:cNvSpPr/>
      </xdr:nvSpPr>
      <xdr:spPr>
        <a:xfrm>
          <a:off x="25146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156845</xdr:rowOff>
    </xdr:from>
    <xdr:to>
      <xdr:col>6</xdr:col>
      <xdr:colOff>38100</xdr:colOff>
      <xdr:row>38</xdr:row>
      <xdr:rowOff>86995</xdr:rowOff>
    </xdr:to>
    <xdr:sp macro="" textlink="">
      <xdr:nvSpPr>
        <xdr:cNvPr id="74" name="楕円 73"/>
        <xdr:cNvSpPr/>
      </xdr:nvSpPr>
      <xdr:spPr>
        <a:xfrm>
          <a:off x="965200" y="6359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67327</xdr:rowOff>
    </xdr:from>
    <xdr:ext cx="405111" cy="259045"/>
    <xdr:sp macro="" textlink="">
      <xdr:nvSpPr>
        <xdr:cNvPr id="75" name="n_1aveValue【道路】&#10;有形固定資産減価償却率"/>
        <xdr:cNvSpPr txBox="1"/>
      </xdr:nvSpPr>
      <xdr:spPr>
        <a:xfrm>
          <a:off x="317056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76" name="n_2aveValue【道路】&#10;有形固定資産減価償却率"/>
        <xdr:cNvSpPr txBox="1"/>
      </xdr:nvSpPr>
      <xdr:spPr>
        <a:xfrm>
          <a:off x="238570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77" name="n_3aveValue【道路】&#10;有形固定資産減価償却率"/>
        <xdr:cNvSpPr txBox="1"/>
      </xdr:nvSpPr>
      <xdr:spPr>
        <a:xfrm>
          <a:off x="161100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78" name="n_4aveValue【道路】&#10;有形固定資産減価償却率"/>
        <xdr:cNvSpPr txBox="1"/>
      </xdr:nvSpPr>
      <xdr:spPr>
        <a:xfrm>
          <a:off x="83630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mainValue【道路】&#10;有形固定資産減価償却率"/>
        <xdr:cNvSpPr txBox="1"/>
      </xdr:nvSpPr>
      <xdr:spPr>
        <a:xfrm>
          <a:off x="238570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78122</xdr:rowOff>
    </xdr:from>
    <xdr:ext cx="405111" cy="259045"/>
    <xdr:sp macro="" textlink="">
      <xdr:nvSpPr>
        <xdr:cNvPr id="80" name="n_4mainValue【道路】&#10;有形固定資産減価償却率"/>
        <xdr:cNvSpPr txBox="1"/>
      </xdr:nvSpPr>
      <xdr:spPr>
        <a:xfrm>
          <a:off x="83630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4" name="テキスト ボックス 9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04" name="直線コネクタ 103"/>
        <xdr:cNvCxnSpPr/>
      </xdr:nvCxnSpPr>
      <xdr:spPr>
        <a:xfrm flipV="1">
          <a:off x="9219565" y="5550122"/>
          <a:ext cx="0" cy="143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05" name="【道路】&#10;一人当たり延長最小値テキスト"/>
        <xdr:cNvSpPr txBox="1"/>
      </xdr:nvSpPr>
      <xdr:spPr>
        <a:xfrm>
          <a:off x="9258300" y="698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06" name="直線コネクタ 105"/>
        <xdr:cNvCxnSpPr/>
      </xdr:nvCxnSpPr>
      <xdr:spPr>
        <a:xfrm>
          <a:off x="9154160" y="6986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07" name="【道路】&#10;一人当たり延長最大値テキスト"/>
        <xdr:cNvSpPr txBox="1"/>
      </xdr:nvSpPr>
      <xdr:spPr>
        <a:xfrm>
          <a:off x="9258300" y="53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08" name="直線コネクタ 107"/>
        <xdr:cNvCxnSpPr/>
      </xdr:nvCxnSpPr>
      <xdr:spPr>
        <a:xfrm>
          <a:off x="9154160" y="55501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09" name="【道路】&#10;一人当たり延長平均値テキスト"/>
        <xdr:cNvSpPr txBox="1"/>
      </xdr:nvSpPr>
      <xdr:spPr>
        <a:xfrm>
          <a:off x="9258300" y="6722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10" name="フローチャート: 判断 109"/>
        <xdr:cNvSpPr/>
      </xdr:nvSpPr>
      <xdr:spPr>
        <a:xfrm>
          <a:off x="9192260" y="6743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11" name="フローチャート: 判断 110"/>
        <xdr:cNvSpPr/>
      </xdr:nvSpPr>
      <xdr:spPr>
        <a:xfrm>
          <a:off x="8445500" y="670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12" name="フローチャート: 判断 111"/>
        <xdr:cNvSpPr/>
      </xdr:nvSpPr>
      <xdr:spPr>
        <a:xfrm>
          <a:off x="7670800" y="6738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13" name="フローチャート: 判断 112"/>
        <xdr:cNvSpPr/>
      </xdr:nvSpPr>
      <xdr:spPr>
        <a:xfrm>
          <a:off x="6873240" y="673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14" name="フローチャート: 判断 113"/>
        <xdr:cNvSpPr/>
      </xdr:nvSpPr>
      <xdr:spPr>
        <a:xfrm>
          <a:off x="6098540" y="6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37840</xdr:rowOff>
    </xdr:from>
    <xdr:to>
      <xdr:col>46</xdr:col>
      <xdr:colOff>38100</xdr:colOff>
      <xdr:row>41</xdr:row>
      <xdr:rowOff>139440</xdr:rowOff>
    </xdr:to>
    <xdr:sp macro="" textlink="">
      <xdr:nvSpPr>
        <xdr:cNvPr id="120" name="楕円 119"/>
        <xdr:cNvSpPr/>
      </xdr:nvSpPr>
      <xdr:spPr>
        <a:xfrm>
          <a:off x="7670800" y="69110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152026</xdr:rowOff>
    </xdr:from>
    <xdr:to>
      <xdr:col>36</xdr:col>
      <xdr:colOff>165100</xdr:colOff>
      <xdr:row>41</xdr:row>
      <xdr:rowOff>82176</xdr:rowOff>
    </xdr:to>
    <xdr:sp macro="" textlink="">
      <xdr:nvSpPr>
        <xdr:cNvPr id="121" name="楕円 120"/>
        <xdr:cNvSpPr/>
      </xdr:nvSpPr>
      <xdr:spPr>
        <a:xfrm>
          <a:off x="6098540" y="68576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118171</xdr:rowOff>
    </xdr:from>
    <xdr:ext cx="534377" cy="259045"/>
    <xdr:sp macro="" textlink="">
      <xdr:nvSpPr>
        <xdr:cNvPr id="122" name="n_1aveValue【道路】&#10;一人当たり延長"/>
        <xdr:cNvSpPr txBox="1"/>
      </xdr:nvSpPr>
      <xdr:spPr>
        <a:xfrm>
          <a:off x="8239271" y="648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150937</xdr:rowOff>
    </xdr:from>
    <xdr:ext cx="534377" cy="259045"/>
    <xdr:sp macro="" textlink="">
      <xdr:nvSpPr>
        <xdr:cNvPr id="123" name="n_2aveValue【道路】&#10;一人当たり延長"/>
        <xdr:cNvSpPr txBox="1"/>
      </xdr:nvSpPr>
      <xdr:spPr>
        <a:xfrm>
          <a:off x="7477271" y="652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24" name="n_3aveValue【道路】&#10;一人当たり延長"/>
        <xdr:cNvSpPr txBox="1"/>
      </xdr:nvSpPr>
      <xdr:spPr>
        <a:xfrm>
          <a:off x="6702571" y="651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25" name="n_4aveValue【道路】&#10;一人当たり延長"/>
        <xdr:cNvSpPr txBox="1"/>
      </xdr:nvSpPr>
      <xdr:spPr>
        <a:xfrm>
          <a:off x="5905011" y="651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130567</xdr:rowOff>
    </xdr:from>
    <xdr:ext cx="469744" cy="259045"/>
    <xdr:sp macro="" textlink="">
      <xdr:nvSpPr>
        <xdr:cNvPr id="126" name="n_2mainValue【道路】&#10;一人当たり延長"/>
        <xdr:cNvSpPr txBox="1"/>
      </xdr:nvSpPr>
      <xdr:spPr>
        <a:xfrm>
          <a:off x="7509587" y="7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73303</xdr:rowOff>
    </xdr:from>
    <xdr:ext cx="469744" cy="259045"/>
    <xdr:sp macro="" textlink="">
      <xdr:nvSpPr>
        <xdr:cNvPr id="127" name="n_4mainValue【道路】&#10;一人当たり延長"/>
        <xdr:cNvSpPr txBox="1"/>
      </xdr:nvSpPr>
      <xdr:spPr>
        <a:xfrm>
          <a:off x="5937327" y="69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53" name="直線コネクタ 152"/>
        <xdr:cNvCxnSpPr/>
      </xdr:nvCxnSpPr>
      <xdr:spPr>
        <a:xfrm flipV="1">
          <a:off x="4086225" y="9314906"/>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54" name="【橋りょう・トンネル】&#10;有形固定資産減価償却率最小値テキスト"/>
        <xdr:cNvSpPr txBox="1"/>
      </xdr:nvSpPr>
      <xdr:spPr>
        <a:xfrm>
          <a:off x="4124960" y="108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55" name="直線コネクタ 154"/>
        <xdr:cNvCxnSpPr/>
      </xdr:nvCxnSpPr>
      <xdr:spPr>
        <a:xfrm>
          <a:off x="4020820" y="10805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56" name="【橋りょう・トンネル】&#10;有形固定資産減価償却率最大値テキスト"/>
        <xdr:cNvSpPr txBox="1"/>
      </xdr:nvSpPr>
      <xdr:spPr>
        <a:xfrm>
          <a:off x="4124960" y="90939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57" name="直線コネクタ 156"/>
        <xdr:cNvCxnSpPr/>
      </xdr:nvCxnSpPr>
      <xdr:spPr>
        <a:xfrm>
          <a:off x="4020820" y="931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58" name="【橋りょう・トンネル】&#10;有形固定資産減価償却率平均値テキスト"/>
        <xdr:cNvSpPr txBox="1"/>
      </xdr:nvSpPr>
      <xdr:spPr>
        <a:xfrm>
          <a:off x="412496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59" name="フローチャート: 判断 158"/>
        <xdr:cNvSpPr/>
      </xdr:nvSpPr>
      <xdr:spPr>
        <a:xfrm>
          <a:off x="403606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60" name="フローチャート: 判断 159"/>
        <xdr:cNvSpPr/>
      </xdr:nvSpPr>
      <xdr:spPr>
        <a:xfrm>
          <a:off x="3312160" y="101725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61" name="フローチャート: 判断 160"/>
        <xdr:cNvSpPr/>
      </xdr:nvSpPr>
      <xdr:spPr>
        <a:xfrm>
          <a:off x="2514600" y="10164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62" name="フローチャート: 判断 161"/>
        <xdr:cNvSpPr/>
      </xdr:nvSpPr>
      <xdr:spPr>
        <a:xfrm>
          <a:off x="1739900" y="101349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63" name="フローチャート: 判断 162"/>
        <xdr:cNvSpPr/>
      </xdr:nvSpPr>
      <xdr:spPr>
        <a:xfrm>
          <a:off x="965200" y="101137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154940</xdr:rowOff>
    </xdr:from>
    <xdr:to>
      <xdr:col>15</xdr:col>
      <xdr:colOff>101600</xdr:colOff>
      <xdr:row>61</xdr:row>
      <xdr:rowOff>85090</xdr:rowOff>
    </xdr:to>
    <xdr:sp macro="" textlink="">
      <xdr:nvSpPr>
        <xdr:cNvPr id="169" name="楕円 168"/>
        <xdr:cNvSpPr/>
      </xdr:nvSpPr>
      <xdr:spPr>
        <a:xfrm>
          <a:off x="2514600" y="1021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70" name="楕円 169"/>
        <xdr:cNvSpPr/>
      </xdr:nvSpPr>
      <xdr:spPr>
        <a:xfrm>
          <a:off x="965200" y="101594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60796</xdr:rowOff>
    </xdr:from>
    <xdr:ext cx="405111" cy="259045"/>
    <xdr:sp macro="" textlink="">
      <xdr:nvSpPr>
        <xdr:cNvPr id="171" name="n_1aveValue【橋りょう・トンネル】&#10;有形固定資産減価償却率"/>
        <xdr:cNvSpPr txBox="1"/>
      </xdr:nvSpPr>
      <xdr:spPr>
        <a:xfrm>
          <a:off x="3170564" y="9951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172" name="n_2aveValue【橋りょう・トンネル】&#10;有形固定資産減価償却率"/>
        <xdr:cNvSpPr txBox="1"/>
      </xdr:nvSpPr>
      <xdr:spPr>
        <a:xfrm>
          <a:off x="238570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173" name="n_3aveValue【橋りょう・トンネル】&#10;有形固定資産減価償却率"/>
        <xdr:cNvSpPr txBox="1"/>
      </xdr:nvSpPr>
      <xdr:spPr>
        <a:xfrm>
          <a:off x="1611004" y="9914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174" name="n_4aveValue【橋りょう・トンネル】&#10;有形固定資産減価償却率"/>
        <xdr:cNvSpPr txBox="1"/>
      </xdr:nvSpPr>
      <xdr:spPr>
        <a:xfrm>
          <a:off x="836304" y="989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75" name="n_2mainValue【橋りょう・トンネル】&#10;有形固定資産減価償却率"/>
        <xdr:cNvSpPr txBox="1"/>
      </xdr:nvSpPr>
      <xdr:spPr>
        <a:xfrm>
          <a:off x="238570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176" name="n_4mainValue【橋りょう・トンネル】&#10;有形固定資産減価償却率"/>
        <xdr:cNvSpPr txBox="1"/>
      </xdr:nvSpPr>
      <xdr:spPr>
        <a:xfrm>
          <a:off x="83630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8" name="テキスト ボックス 187"/>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0" name="テキスト ボックス 189"/>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2" name="テキスト ボックス 191"/>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4" name="テキスト ボックス 193"/>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6" name="テキスト ボックス 195"/>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8" name="テキスト ボックス 197"/>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02" name="直線コネクタ 201"/>
        <xdr:cNvCxnSpPr/>
      </xdr:nvCxnSpPr>
      <xdr:spPr>
        <a:xfrm flipV="1">
          <a:off x="9219565" y="9396520"/>
          <a:ext cx="0" cy="146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03" name="【橋りょう・トンネル】&#10;一人当たり有形固定資産（償却資産）額最小値テキスト"/>
        <xdr:cNvSpPr txBox="1"/>
      </xdr:nvSpPr>
      <xdr:spPr>
        <a:xfrm>
          <a:off x="9258300" y="1086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04" name="直線コネクタ 203"/>
        <xdr:cNvCxnSpPr/>
      </xdr:nvCxnSpPr>
      <xdr:spPr>
        <a:xfrm>
          <a:off x="9154160" y="10856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05" name="【橋りょう・トンネル】&#10;一人当たり有形固定資産（償却資産）額最大値テキスト"/>
        <xdr:cNvSpPr txBox="1"/>
      </xdr:nvSpPr>
      <xdr:spPr>
        <a:xfrm>
          <a:off x="9258300" y="917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06" name="直線コネクタ 205"/>
        <xdr:cNvCxnSpPr/>
      </xdr:nvCxnSpPr>
      <xdr:spPr>
        <a:xfrm>
          <a:off x="9154160" y="9396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07" name="【橋りょう・トンネル】&#10;一人当たり有形固定資産（償却資産）額平均値テキスト"/>
        <xdr:cNvSpPr txBox="1"/>
      </xdr:nvSpPr>
      <xdr:spPr>
        <a:xfrm>
          <a:off x="9258300" y="103992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08" name="フローチャート: 判断 207"/>
        <xdr:cNvSpPr/>
      </xdr:nvSpPr>
      <xdr:spPr>
        <a:xfrm>
          <a:off x="9192260" y="104208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09" name="フローチャート: 判断 208"/>
        <xdr:cNvSpPr/>
      </xdr:nvSpPr>
      <xdr:spPr>
        <a:xfrm>
          <a:off x="8445500" y="10344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10" name="フローチャート: 判断 209"/>
        <xdr:cNvSpPr/>
      </xdr:nvSpPr>
      <xdr:spPr>
        <a:xfrm>
          <a:off x="7670800" y="103684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11" name="フローチャート: 判断 210"/>
        <xdr:cNvSpPr/>
      </xdr:nvSpPr>
      <xdr:spPr>
        <a:xfrm>
          <a:off x="6873240" y="103691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12" name="フローチャート: 判断 211"/>
        <xdr:cNvSpPr/>
      </xdr:nvSpPr>
      <xdr:spPr>
        <a:xfrm>
          <a:off x="6098540" y="10351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94931</xdr:rowOff>
    </xdr:from>
    <xdr:to>
      <xdr:col>46</xdr:col>
      <xdr:colOff>38100</xdr:colOff>
      <xdr:row>64</xdr:row>
      <xdr:rowOff>25081</xdr:rowOff>
    </xdr:to>
    <xdr:sp macro="" textlink="">
      <xdr:nvSpPr>
        <xdr:cNvPr id="218" name="楕円 217"/>
        <xdr:cNvSpPr/>
      </xdr:nvSpPr>
      <xdr:spPr>
        <a:xfrm>
          <a:off x="7670800" y="106562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97382</xdr:rowOff>
    </xdr:from>
    <xdr:to>
      <xdr:col>36</xdr:col>
      <xdr:colOff>165100</xdr:colOff>
      <xdr:row>64</xdr:row>
      <xdr:rowOff>27532</xdr:rowOff>
    </xdr:to>
    <xdr:sp macro="" textlink="">
      <xdr:nvSpPr>
        <xdr:cNvPr id="219" name="楕円 218"/>
        <xdr:cNvSpPr/>
      </xdr:nvSpPr>
      <xdr:spPr>
        <a:xfrm>
          <a:off x="6098540" y="10658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65150</xdr:rowOff>
    </xdr:from>
    <xdr:ext cx="599010" cy="259045"/>
    <xdr:sp macro="" textlink="">
      <xdr:nvSpPr>
        <xdr:cNvPr id="220" name="n_1aveValue【橋りょう・トンネル】&#10;一人当たり有形固定資産（償却資産）額"/>
        <xdr:cNvSpPr txBox="1"/>
      </xdr:nvSpPr>
      <xdr:spPr>
        <a:xfrm>
          <a:off x="8214575" y="1012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89061</xdr:rowOff>
    </xdr:from>
    <xdr:ext cx="599010" cy="259045"/>
    <xdr:sp macro="" textlink="">
      <xdr:nvSpPr>
        <xdr:cNvPr id="221" name="n_2aveValue【橋りょう・トンネル】&#10;一人当たり有形固定資産（償却資産）額"/>
        <xdr:cNvSpPr txBox="1"/>
      </xdr:nvSpPr>
      <xdr:spPr>
        <a:xfrm>
          <a:off x="7444955" y="1014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89756</xdr:rowOff>
    </xdr:from>
    <xdr:ext cx="599010" cy="259045"/>
    <xdr:sp macro="" textlink="">
      <xdr:nvSpPr>
        <xdr:cNvPr id="222" name="n_3aveValue【橋りょう・トンネル】&#10;一人当たり有形固定資産（償却資産）額"/>
        <xdr:cNvSpPr txBox="1"/>
      </xdr:nvSpPr>
      <xdr:spPr>
        <a:xfrm>
          <a:off x="6670255" y="101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71649</xdr:rowOff>
    </xdr:from>
    <xdr:ext cx="599010" cy="259045"/>
    <xdr:sp macro="" textlink="">
      <xdr:nvSpPr>
        <xdr:cNvPr id="223" name="n_4aveValue【橋りょう・トンネル】&#10;一人当たり有形固定資産（償却資産）額"/>
        <xdr:cNvSpPr txBox="1"/>
      </xdr:nvSpPr>
      <xdr:spPr>
        <a:xfrm>
          <a:off x="5872695" y="1013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16208</xdr:rowOff>
    </xdr:from>
    <xdr:ext cx="534377" cy="259045"/>
    <xdr:sp macro="" textlink="">
      <xdr:nvSpPr>
        <xdr:cNvPr id="224" name="n_2mainValue【橋りょう・トンネル】&#10;一人当たり有形固定資産（償却資産）額"/>
        <xdr:cNvSpPr txBox="1"/>
      </xdr:nvSpPr>
      <xdr:spPr>
        <a:xfrm>
          <a:off x="7477271" y="1074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18659</xdr:rowOff>
    </xdr:from>
    <xdr:ext cx="534377" cy="259045"/>
    <xdr:sp macro="" textlink="">
      <xdr:nvSpPr>
        <xdr:cNvPr id="225" name="n_4mainValue【橋りょう・トンネル】&#10;一人当たり有形固定資産（償却資産）額"/>
        <xdr:cNvSpPr txBox="1"/>
      </xdr:nvSpPr>
      <xdr:spPr>
        <a:xfrm>
          <a:off x="5905011" y="1074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8" name="テキスト ボックス 23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6" name="テキスト ボックス 24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8" name="テキスト ボックス 24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50" name="直線コネクタ 249"/>
        <xdr:cNvCxnSpPr/>
      </xdr:nvCxnSpPr>
      <xdr:spPr>
        <a:xfrm flipV="1">
          <a:off x="4086225" y="13184506"/>
          <a:ext cx="0" cy="13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1"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2" name="直線コネクタ 251"/>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53" name="【公営住宅】&#10;有形固定資産減価償却率最大値テキスト"/>
        <xdr:cNvSpPr txBox="1"/>
      </xdr:nvSpPr>
      <xdr:spPr>
        <a:xfrm>
          <a:off x="4124960" y="1296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54" name="直線コネクタ 253"/>
        <xdr:cNvCxnSpPr/>
      </xdr:nvCxnSpPr>
      <xdr:spPr>
        <a:xfrm>
          <a:off x="4020820" y="13184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55" name="【公営住宅】&#10;有形固定資産減価償却率平均値テキスト"/>
        <xdr:cNvSpPr txBox="1"/>
      </xdr:nvSpPr>
      <xdr:spPr>
        <a:xfrm>
          <a:off x="4124960" y="1391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56" name="フローチャート: 判断 255"/>
        <xdr:cNvSpPr/>
      </xdr:nvSpPr>
      <xdr:spPr>
        <a:xfrm>
          <a:off x="403606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57" name="フローチャート: 判断 256"/>
        <xdr:cNvSpPr/>
      </xdr:nvSpPr>
      <xdr:spPr>
        <a:xfrm>
          <a:off x="3312160" y="139452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58" name="フローチャート: 判断 257"/>
        <xdr:cNvSpPr/>
      </xdr:nvSpPr>
      <xdr:spPr>
        <a:xfrm>
          <a:off x="25146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59" name="フローチャート: 判断 258"/>
        <xdr:cNvSpPr/>
      </xdr:nvSpPr>
      <xdr:spPr>
        <a:xfrm>
          <a:off x="1739900" y="139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260" name="フローチャート: 判断 259"/>
        <xdr:cNvSpPr/>
      </xdr:nvSpPr>
      <xdr:spPr>
        <a:xfrm>
          <a:off x="965200" y="1393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101600</xdr:rowOff>
    </xdr:from>
    <xdr:to>
      <xdr:col>15</xdr:col>
      <xdr:colOff>101600</xdr:colOff>
      <xdr:row>86</xdr:row>
      <xdr:rowOff>31750</xdr:rowOff>
    </xdr:to>
    <xdr:sp macro="" textlink="">
      <xdr:nvSpPr>
        <xdr:cNvPr id="266" name="楕円 265"/>
        <xdr:cNvSpPr/>
      </xdr:nvSpPr>
      <xdr:spPr>
        <a:xfrm>
          <a:off x="2514600" y="1435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267" name="楕円 266"/>
        <xdr:cNvSpPr/>
      </xdr:nvSpPr>
      <xdr:spPr>
        <a:xfrm>
          <a:off x="965200" y="137871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149241</xdr:rowOff>
    </xdr:from>
    <xdr:ext cx="405111" cy="259045"/>
    <xdr:sp macro="" textlink="">
      <xdr:nvSpPr>
        <xdr:cNvPr id="268" name="n_1aveValue【公営住宅】&#10;有形固定資産減価償却率"/>
        <xdr:cNvSpPr txBox="1"/>
      </xdr:nvSpPr>
      <xdr:spPr>
        <a:xfrm>
          <a:off x="3170564" y="137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12082</xdr:rowOff>
    </xdr:from>
    <xdr:ext cx="405111" cy="259045"/>
    <xdr:sp macro="" textlink="">
      <xdr:nvSpPr>
        <xdr:cNvPr id="269" name="n_2aveValue【公営住宅】&#10;有形固定資産減価償却率"/>
        <xdr:cNvSpPr txBox="1"/>
      </xdr:nvSpPr>
      <xdr:spPr>
        <a:xfrm>
          <a:off x="2385704" y="1375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166388</xdr:rowOff>
    </xdr:from>
    <xdr:ext cx="405111" cy="259045"/>
    <xdr:sp macro="" textlink="">
      <xdr:nvSpPr>
        <xdr:cNvPr id="270" name="n_3aveValue【公営住宅】&#10;有形固定資産減価償却率"/>
        <xdr:cNvSpPr txBox="1"/>
      </xdr:nvSpPr>
      <xdr:spPr>
        <a:xfrm>
          <a:off x="1611004" y="1374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271" name="n_4aveValue【公営住宅】&#10;有形固定資産減価償却率"/>
        <xdr:cNvSpPr txBox="1"/>
      </xdr:nvSpPr>
      <xdr:spPr>
        <a:xfrm>
          <a:off x="83630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22877</xdr:rowOff>
    </xdr:from>
    <xdr:ext cx="405111" cy="259045"/>
    <xdr:sp macro="" textlink="">
      <xdr:nvSpPr>
        <xdr:cNvPr id="272" name="n_2mainValue【公営住宅】&#10;有形固定資産減価償却率"/>
        <xdr:cNvSpPr txBox="1"/>
      </xdr:nvSpPr>
      <xdr:spPr>
        <a:xfrm>
          <a:off x="2385704" y="1443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273" name="n_4mainValue【公営住宅】&#10;有形固定資産減価償却率"/>
        <xdr:cNvSpPr txBox="1"/>
      </xdr:nvSpPr>
      <xdr:spPr>
        <a:xfrm>
          <a:off x="83630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287" name="テキスト ボックス 286"/>
        <xdr:cNvSpPr txBox="1"/>
      </xdr:nvSpPr>
      <xdr:spPr>
        <a:xfrm>
          <a:off x="5364041" y="1412459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289" name="テキスト ボックス 288"/>
        <xdr:cNvSpPr txBox="1"/>
      </xdr:nvSpPr>
      <xdr:spPr>
        <a:xfrm>
          <a:off x="5364041" y="138056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291" name="テキスト ボックス 290"/>
        <xdr:cNvSpPr txBox="1"/>
      </xdr:nvSpPr>
      <xdr:spPr>
        <a:xfrm>
          <a:off x="5364041" y="134866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3" name="テキスト ボックス 292"/>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5" name="テキスト ボックス 294"/>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7" name="テキスト ボックス 296"/>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299" name="直線コネクタ 298"/>
        <xdr:cNvCxnSpPr/>
      </xdr:nvCxnSpPr>
      <xdr:spPr>
        <a:xfrm flipV="1">
          <a:off x="9219565" y="13032562"/>
          <a:ext cx="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00" name="【公営住宅】&#10;一人当たり面積最小値テキスト"/>
        <xdr:cNvSpPr txBox="1"/>
      </xdr:nvSpPr>
      <xdr:spPr>
        <a:xfrm>
          <a:off x="9258300" y="1458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01" name="直線コネクタ 300"/>
        <xdr:cNvCxnSpPr/>
      </xdr:nvCxnSpPr>
      <xdr:spPr>
        <a:xfrm>
          <a:off x="9154160" y="14583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02" name="【公営住宅】&#10;一人当たり面積最大値テキスト"/>
        <xdr:cNvSpPr txBox="1"/>
      </xdr:nvSpPr>
      <xdr:spPr>
        <a:xfrm>
          <a:off x="9258300" y="128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03" name="直線コネクタ 302"/>
        <xdr:cNvCxnSpPr/>
      </xdr:nvCxnSpPr>
      <xdr:spPr>
        <a:xfrm>
          <a:off x="9154160" y="13032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31988</xdr:rowOff>
    </xdr:from>
    <xdr:ext cx="469744" cy="259045"/>
    <xdr:sp macro="" textlink="">
      <xdr:nvSpPr>
        <xdr:cNvPr id="304" name="【公営住宅】&#10;一人当たり面積平均値テキスト"/>
        <xdr:cNvSpPr txBox="1"/>
      </xdr:nvSpPr>
      <xdr:spPr>
        <a:xfrm>
          <a:off x="9258300" y="14449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05" name="フローチャート: 判断 304"/>
        <xdr:cNvSpPr/>
      </xdr:nvSpPr>
      <xdr:spPr>
        <a:xfrm>
          <a:off x="9192260" y="144706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06" name="フローチャート: 判断 305"/>
        <xdr:cNvSpPr/>
      </xdr:nvSpPr>
      <xdr:spPr>
        <a:xfrm>
          <a:off x="8445500" y="1444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07" name="フローチャート: 判断 306"/>
        <xdr:cNvSpPr/>
      </xdr:nvSpPr>
      <xdr:spPr>
        <a:xfrm>
          <a:off x="7670800" y="14439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08" name="フローチャート: 判断 307"/>
        <xdr:cNvSpPr/>
      </xdr:nvSpPr>
      <xdr:spPr>
        <a:xfrm>
          <a:off x="6873240" y="144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09" name="フローチャート: 判断 308"/>
        <xdr:cNvSpPr/>
      </xdr:nvSpPr>
      <xdr:spPr>
        <a:xfrm>
          <a:off x="6098540" y="14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107249</xdr:rowOff>
    </xdr:from>
    <xdr:to>
      <xdr:col>46</xdr:col>
      <xdr:colOff>38100</xdr:colOff>
      <xdr:row>87</xdr:row>
      <xdr:rowOff>37399</xdr:rowOff>
    </xdr:to>
    <xdr:sp macro="" textlink="">
      <xdr:nvSpPr>
        <xdr:cNvPr id="315" name="楕円 314"/>
        <xdr:cNvSpPr/>
      </xdr:nvSpPr>
      <xdr:spPr>
        <a:xfrm>
          <a:off x="7670800" y="145242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95656</xdr:rowOff>
    </xdr:from>
    <xdr:to>
      <xdr:col>36</xdr:col>
      <xdr:colOff>165100</xdr:colOff>
      <xdr:row>87</xdr:row>
      <xdr:rowOff>25806</xdr:rowOff>
    </xdr:to>
    <xdr:sp macro="" textlink="">
      <xdr:nvSpPr>
        <xdr:cNvPr id="316" name="楕円 315"/>
        <xdr:cNvSpPr/>
      </xdr:nvSpPr>
      <xdr:spPr>
        <a:xfrm>
          <a:off x="6098540" y="14512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142298</xdr:rowOff>
    </xdr:from>
    <xdr:ext cx="469744" cy="259045"/>
    <xdr:sp macro="" textlink="">
      <xdr:nvSpPr>
        <xdr:cNvPr id="317" name="n_1aveValue【公営住宅】&#10;一人当たり面積"/>
        <xdr:cNvSpPr txBox="1"/>
      </xdr:nvSpPr>
      <xdr:spPr>
        <a:xfrm>
          <a:off x="8271587" y="1422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18" name="n_2aveValue【公営住宅】&#10;一人当たり面積"/>
        <xdr:cNvSpPr txBox="1"/>
      </xdr:nvSpPr>
      <xdr:spPr>
        <a:xfrm>
          <a:off x="7509587" y="1422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19" name="n_3aveValue【公営住宅】&#10;一人当たり面積"/>
        <xdr:cNvSpPr txBox="1"/>
      </xdr:nvSpPr>
      <xdr:spPr>
        <a:xfrm>
          <a:off x="6712027" y="1421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20" name="n_4aveValue【公営住宅】&#10;一人当たり面積"/>
        <xdr:cNvSpPr txBox="1"/>
      </xdr:nvSpPr>
      <xdr:spPr>
        <a:xfrm>
          <a:off x="5937327" y="1422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28526</xdr:rowOff>
    </xdr:from>
    <xdr:ext cx="469744" cy="259045"/>
    <xdr:sp macro="" textlink="">
      <xdr:nvSpPr>
        <xdr:cNvPr id="321" name="n_2mainValue【公営住宅】&#10;一人当たり面積"/>
        <xdr:cNvSpPr txBox="1"/>
      </xdr:nvSpPr>
      <xdr:spPr>
        <a:xfrm>
          <a:off x="7509587" y="1461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16933</xdr:rowOff>
    </xdr:from>
    <xdr:ext cx="469744" cy="259045"/>
    <xdr:sp macro="" textlink="">
      <xdr:nvSpPr>
        <xdr:cNvPr id="322" name="n_4mainValue【公営住宅】&#10;一人当たり面積"/>
        <xdr:cNvSpPr txBox="1"/>
      </xdr:nvSpPr>
      <xdr:spPr>
        <a:xfrm>
          <a:off x="5937327" y="1460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3" name="テキスト ボックス 332"/>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5" name="テキスト ボックス 334"/>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5" name="テキスト ボックス 344"/>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48" name="直線コネクタ 347"/>
        <xdr:cNvCxnSpPr/>
      </xdr:nvCxnSpPr>
      <xdr:spPr>
        <a:xfrm flipV="1">
          <a:off x="4086225"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49" name="【港湾・漁港】&#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0" name="直線コネクタ 349"/>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51" name="【港湾・漁港】&#10;有形固定資産減価償却率最大値テキスト"/>
        <xdr:cNvSpPr txBox="1"/>
      </xdr:nvSpPr>
      <xdr:spPr>
        <a:xfrm>
          <a:off x="412496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52" name="直線コネクタ 351"/>
        <xdr:cNvCxnSpPr/>
      </xdr:nvCxnSpPr>
      <xdr:spPr>
        <a:xfrm>
          <a:off x="402082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56078</xdr:rowOff>
    </xdr:from>
    <xdr:ext cx="405111" cy="259045"/>
    <xdr:sp macro="" textlink="">
      <xdr:nvSpPr>
        <xdr:cNvPr id="353" name="【港湾・漁港】&#10;有形固定資産減価償却率平均値テキスト"/>
        <xdr:cNvSpPr txBox="1"/>
      </xdr:nvSpPr>
      <xdr:spPr>
        <a:xfrm>
          <a:off x="4124960" y="1765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354" name="フローチャート: 判断 353"/>
        <xdr:cNvSpPr/>
      </xdr:nvSpPr>
      <xdr:spPr>
        <a:xfrm>
          <a:off x="403606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355" name="フローチャート: 判断 354"/>
        <xdr:cNvSpPr/>
      </xdr:nvSpPr>
      <xdr:spPr>
        <a:xfrm>
          <a:off x="3312160" y="177141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56424</xdr:rowOff>
    </xdr:from>
    <xdr:to>
      <xdr:col>15</xdr:col>
      <xdr:colOff>101600</xdr:colOff>
      <xdr:row>105</xdr:row>
      <xdr:rowOff>158024</xdr:rowOff>
    </xdr:to>
    <xdr:sp macro="" textlink="">
      <xdr:nvSpPr>
        <xdr:cNvPr id="356" name="フローチャート: 判断 355"/>
        <xdr:cNvSpPr/>
      </xdr:nvSpPr>
      <xdr:spPr>
        <a:xfrm>
          <a:off x="251460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28666</xdr:rowOff>
    </xdr:from>
    <xdr:to>
      <xdr:col>10</xdr:col>
      <xdr:colOff>165100</xdr:colOff>
      <xdr:row>105</xdr:row>
      <xdr:rowOff>130266</xdr:rowOff>
    </xdr:to>
    <xdr:sp macro="" textlink="">
      <xdr:nvSpPr>
        <xdr:cNvPr id="357" name="フローチャート: 判断 356"/>
        <xdr:cNvSpPr/>
      </xdr:nvSpPr>
      <xdr:spPr>
        <a:xfrm>
          <a:off x="17399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33564</xdr:rowOff>
    </xdr:from>
    <xdr:to>
      <xdr:col>6</xdr:col>
      <xdr:colOff>38100</xdr:colOff>
      <xdr:row>105</xdr:row>
      <xdr:rowOff>135164</xdr:rowOff>
    </xdr:to>
    <xdr:sp macro="" textlink="">
      <xdr:nvSpPr>
        <xdr:cNvPr id="358" name="フローチャート: 判断 357"/>
        <xdr:cNvSpPr/>
      </xdr:nvSpPr>
      <xdr:spPr>
        <a:xfrm>
          <a:off x="965200" y="17635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101</xdr:row>
      <xdr:rowOff>40095</xdr:rowOff>
    </xdr:from>
    <xdr:to>
      <xdr:col>15</xdr:col>
      <xdr:colOff>101600</xdr:colOff>
      <xdr:row>101</xdr:row>
      <xdr:rowOff>141695</xdr:rowOff>
    </xdr:to>
    <xdr:sp macro="" textlink="">
      <xdr:nvSpPr>
        <xdr:cNvPr id="364" name="楕円 363"/>
        <xdr:cNvSpPr/>
      </xdr:nvSpPr>
      <xdr:spPr>
        <a:xfrm>
          <a:off x="2514600" y="169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99</xdr:row>
      <xdr:rowOff>151130</xdr:rowOff>
    </xdr:from>
    <xdr:to>
      <xdr:col>6</xdr:col>
      <xdr:colOff>38100</xdr:colOff>
      <xdr:row>100</xdr:row>
      <xdr:rowOff>81280</xdr:rowOff>
    </xdr:to>
    <xdr:sp macro="" textlink="">
      <xdr:nvSpPr>
        <xdr:cNvPr id="365" name="楕円 364"/>
        <xdr:cNvSpPr/>
      </xdr:nvSpPr>
      <xdr:spPr>
        <a:xfrm>
          <a:off x="965200" y="16747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58619</xdr:rowOff>
    </xdr:from>
    <xdr:ext cx="405111" cy="259045"/>
    <xdr:sp macro="" textlink="">
      <xdr:nvSpPr>
        <xdr:cNvPr id="366" name="n_1aveValue【港湾・漁港】&#10;有形固定資産減価償却率"/>
        <xdr:cNvSpPr txBox="1"/>
      </xdr:nvSpPr>
      <xdr:spPr>
        <a:xfrm>
          <a:off x="3170564" y="1749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149151</xdr:rowOff>
    </xdr:from>
    <xdr:ext cx="405111" cy="259045"/>
    <xdr:sp macro="" textlink="">
      <xdr:nvSpPr>
        <xdr:cNvPr id="367" name="n_2aveValue【港湾・漁港】&#10;有形固定資産減価償却率"/>
        <xdr:cNvSpPr txBox="1"/>
      </xdr:nvSpPr>
      <xdr:spPr>
        <a:xfrm>
          <a:off x="2385704" y="1775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146793</xdr:rowOff>
    </xdr:from>
    <xdr:ext cx="405111" cy="259045"/>
    <xdr:sp macro="" textlink="">
      <xdr:nvSpPr>
        <xdr:cNvPr id="368" name="n_3aveValue【港湾・漁港】&#10;有形固定資産減価償却率"/>
        <xdr:cNvSpPr txBox="1"/>
      </xdr:nvSpPr>
      <xdr:spPr>
        <a:xfrm>
          <a:off x="1611004"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126291</xdr:rowOff>
    </xdr:from>
    <xdr:ext cx="405111" cy="259045"/>
    <xdr:sp macro="" textlink="">
      <xdr:nvSpPr>
        <xdr:cNvPr id="369" name="n_4aveValue【港湾・漁港】&#10;有形固定資産減価償却率"/>
        <xdr:cNvSpPr txBox="1"/>
      </xdr:nvSpPr>
      <xdr:spPr>
        <a:xfrm>
          <a:off x="83630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158222</xdr:rowOff>
    </xdr:from>
    <xdr:ext cx="405111" cy="259045"/>
    <xdr:sp macro="" textlink="">
      <xdr:nvSpPr>
        <xdr:cNvPr id="370" name="n_2mainValue【港湾・漁港】&#10;有形固定資産減価償却率"/>
        <xdr:cNvSpPr txBox="1"/>
      </xdr:nvSpPr>
      <xdr:spPr>
        <a:xfrm>
          <a:off x="2385704" y="1675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97807</xdr:rowOff>
    </xdr:from>
    <xdr:ext cx="340478" cy="259045"/>
    <xdr:sp macro="" textlink="">
      <xdr:nvSpPr>
        <xdr:cNvPr id="371" name="n_4mainValue【港湾・漁港】&#10;有形固定資産減価償却率"/>
        <xdr:cNvSpPr txBox="1"/>
      </xdr:nvSpPr>
      <xdr:spPr>
        <a:xfrm>
          <a:off x="845761" y="16526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2" name="直線コネクタ 381"/>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3" name="テキスト ボックス 382"/>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4" name="直線コネクタ 383"/>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5" name="テキスト ボックス 384"/>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6" name="直線コネクタ 385"/>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7" name="テキスト ボックス 386"/>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8" name="直線コネクタ 387"/>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9" name="テキスト ボックス 388"/>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1" name="テキスト ボックス 390"/>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393" name="直線コネクタ 392"/>
        <xdr:cNvCxnSpPr/>
      </xdr:nvCxnSpPr>
      <xdr:spPr>
        <a:xfrm flipV="1">
          <a:off x="9219565" y="17023162"/>
          <a:ext cx="0" cy="11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394" name="【港湾・漁港】&#10;一人当たり有形固定資産（償却資産）額最小値テキスト"/>
        <xdr:cNvSpPr txBox="1"/>
      </xdr:nvSpPr>
      <xdr:spPr>
        <a:xfrm>
          <a:off x="9258300" y="18184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395" name="直線コネクタ 394"/>
        <xdr:cNvCxnSpPr/>
      </xdr:nvCxnSpPr>
      <xdr:spPr>
        <a:xfrm>
          <a:off x="9154160" y="18181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396" name="【港湾・漁港】&#10;一人当たり有形固定資産（償却資産）額最大値テキスト"/>
        <xdr:cNvSpPr txBox="1"/>
      </xdr:nvSpPr>
      <xdr:spPr>
        <a:xfrm>
          <a:off x="9258300" y="1680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397" name="直線コネクタ 396"/>
        <xdr:cNvCxnSpPr/>
      </xdr:nvCxnSpPr>
      <xdr:spPr>
        <a:xfrm>
          <a:off x="9154160" y="170231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75742</xdr:rowOff>
    </xdr:from>
    <xdr:ext cx="599010" cy="259045"/>
    <xdr:sp macro="" textlink="">
      <xdr:nvSpPr>
        <xdr:cNvPr id="398" name="【港湾・漁港】&#10;一人当たり有形固定資産（償却資産）額平均値テキスト"/>
        <xdr:cNvSpPr txBox="1"/>
      </xdr:nvSpPr>
      <xdr:spPr>
        <a:xfrm>
          <a:off x="9258300" y="178455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399" name="フローチャート: 判断 398"/>
        <xdr:cNvSpPr/>
      </xdr:nvSpPr>
      <xdr:spPr>
        <a:xfrm>
          <a:off x="9192260" y="17867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39100</xdr:rowOff>
    </xdr:from>
    <xdr:to>
      <xdr:col>50</xdr:col>
      <xdr:colOff>165100</xdr:colOff>
      <xdr:row>106</xdr:row>
      <xdr:rowOff>140700</xdr:rowOff>
    </xdr:to>
    <xdr:sp macro="" textlink="">
      <xdr:nvSpPr>
        <xdr:cNvPr id="400" name="フローチャート: 判断 399"/>
        <xdr:cNvSpPr/>
      </xdr:nvSpPr>
      <xdr:spPr>
        <a:xfrm>
          <a:off x="8445500" y="178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92272</xdr:rowOff>
    </xdr:from>
    <xdr:to>
      <xdr:col>46</xdr:col>
      <xdr:colOff>38100</xdr:colOff>
      <xdr:row>107</xdr:row>
      <xdr:rowOff>22422</xdr:rowOff>
    </xdr:to>
    <xdr:sp macro="" textlink="">
      <xdr:nvSpPr>
        <xdr:cNvPr id="401" name="フローチャート: 判断 400"/>
        <xdr:cNvSpPr/>
      </xdr:nvSpPr>
      <xdr:spPr>
        <a:xfrm>
          <a:off x="7670800" y="178621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59962</xdr:rowOff>
    </xdr:from>
    <xdr:to>
      <xdr:col>41</xdr:col>
      <xdr:colOff>101600</xdr:colOff>
      <xdr:row>106</xdr:row>
      <xdr:rowOff>161562</xdr:rowOff>
    </xdr:to>
    <xdr:sp macro="" textlink="">
      <xdr:nvSpPr>
        <xdr:cNvPr id="402" name="フローチャート: 判断 401"/>
        <xdr:cNvSpPr/>
      </xdr:nvSpPr>
      <xdr:spPr>
        <a:xfrm>
          <a:off x="6873240" y="1782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75333</xdr:rowOff>
    </xdr:from>
    <xdr:to>
      <xdr:col>36</xdr:col>
      <xdr:colOff>165100</xdr:colOff>
      <xdr:row>107</xdr:row>
      <xdr:rowOff>5483</xdr:rowOff>
    </xdr:to>
    <xdr:sp macro="" textlink="">
      <xdr:nvSpPr>
        <xdr:cNvPr id="403" name="フローチャート: 判断 402"/>
        <xdr:cNvSpPr/>
      </xdr:nvSpPr>
      <xdr:spPr>
        <a:xfrm>
          <a:off x="6098540" y="17845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24219</xdr:rowOff>
    </xdr:from>
    <xdr:to>
      <xdr:col>46</xdr:col>
      <xdr:colOff>38100</xdr:colOff>
      <xdr:row>108</xdr:row>
      <xdr:rowOff>125819</xdr:rowOff>
    </xdr:to>
    <xdr:sp macro="" textlink="">
      <xdr:nvSpPr>
        <xdr:cNvPr id="409" name="楕円 408"/>
        <xdr:cNvSpPr/>
      </xdr:nvSpPr>
      <xdr:spPr>
        <a:xfrm>
          <a:off x="7670800" y="181293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24084</xdr:rowOff>
    </xdr:from>
    <xdr:to>
      <xdr:col>36</xdr:col>
      <xdr:colOff>165100</xdr:colOff>
      <xdr:row>108</xdr:row>
      <xdr:rowOff>125684</xdr:rowOff>
    </xdr:to>
    <xdr:sp macro="" textlink="">
      <xdr:nvSpPr>
        <xdr:cNvPr id="410" name="楕円 409"/>
        <xdr:cNvSpPr/>
      </xdr:nvSpPr>
      <xdr:spPr>
        <a:xfrm>
          <a:off x="6098540" y="181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104</xdr:row>
      <xdr:rowOff>157227</xdr:rowOff>
    </xdr:from>
    <xdr:ext cx="599010" cy="259045"/>
    <xdr:sp macro="" textlink="">
      <xdr:nvSpPr>
        <xdr:cNvPr id="411" name="n_1aveValue【港湾・漁港】&#10;一人当たり有形固定資産（償却資産）額"/>
        <xdr:cNvSpPr txBox="1"/>
      </xdr:nvSpPr>
      <xdr:spPr>
        <a:xfrm>
          <a:off x="8214575" y="1759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38949</xdr:rowOff>
    </xdr:from>
    <xdr:ext cx="599010" cy="259045"/>
    <xdr:sp macro="" textlink="">
      <xdr:nvSpPr>
        <xdr:cNvPr id="412" name="n_2aveValue【港湾・漁港】&#10;一人当たり有形固定資産（償却資産）額"/>
        <xdr:cNvSpPr txBox="1"/>
      </xdr:nvSpPr>
      <xdr:spPr>
        <a:xfrm>
          <a:off x="7444955" y="1764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6639</xdr:rowOff>
    </xdr:from>
    <xdr:ext cx="599010" cy="259045"/>
    <xdr:sp macro="" textlink="">
      <xdr:nvSpPr>
        <xdr:cNvPr id="413" name="n_3aveValue【港湾・漁港】&#10;一人当たり有形固定資産（償却資産）額"/>
        <xdr:cNvSpPr txBox="1"/>
      </xdr:nvSpPr>
      <xdr:spPr>
        <a:xfrm>
          <a:off x="6670255" y="1760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22010</xdr:rowOff>
    </xdr:from>
    <xdr:ext cx="599010" cy="259045"/>
    <xdr:sp macro="" textlink="">
      <xdr:nvSpPr>
        <xdr:cNvPr id="414" name="n_4aveValue【港湾・漁港】&#10;一人当たり有形固定資産（償却資産）額"/>
        <xdr:cNvSpPr txBox="1"/>
      </xdr:nvSpPr>
      <xdr:spPr>
        <a:xfrm>
          <a:off x="5872695" y="1762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116946</xdr:rowOff>
    </xdr:from>
    <xdr:ext cx="378565" cy="259045"/>
    <xdr:sp macro="" textlink="">
      <xdr:nvSpPr>
        <xdr:cNvPr id="415" name="n_2mainValue【港湾・漁港】&#10;一人当たり有形固定資産（償却資産）額"/>
        <xdr:cNvSpPr txBox="1"/>
      </xdr:nvSpPr>
      <xdr:spPr>
        <a:xfrm>
          <a:off x="7547557" y="1822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116811</xdr:rowOff>
    </xdr:from>
    <xdr:ext cx="378565" cy="259045"/>
    <xdr:sp macro="" textlink="">
      <xdr:nvSpPr>
        <xdr:cNvPr id="416" name="n_4mainValue【港湾・漁港】&#10;一人当たり有形固定資産（償却資産）額"/>
        <xdr:cNvSpPr txBox="1"/>
      </xdr:nvSpPr>
      <xdr:spPr>
        <a:xfrm>
          <a:off x="5982917" y="18221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7" name="テキスト ボックス 42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8" name="直線コネクタ 42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9" name="テキスト ボックス 42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0" name="直線コネクタ 42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1" name="テキスト ボックス 43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2" name="直線コネクタ 43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3" name="テキスト ボックス 43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4" name="直線コネクタ 43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5" name="テキスト ボックス 43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6" name="直線コネクタ 43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7" name="テキスト ボックス 43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8" name="直線コネクタ 43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39" name="テキスト ボックス 43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42" name="直線コネクタ 441"/>
        <xdr:cNvCxnSpPr/>
      </xdr:nvCxnSpPr>
      <xdr:spPr>
        <a:xfrm flipV="1">
          <a:off x="14375764" y="564261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43"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44" name="直線コネクタ 443"/>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45" name="【認定こども園・幼稚園・保育所】&#10;有形固定資産減価償却率最大値テキスト"/>
        <xdr:cNvSpPr txBox="1"/>
      </xdr:nvSpPr>
      <xdr:spPr>
        <a:xfrm>
          <a:off x="14414500" y="5421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46" name="直線コネクタ 445"/>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47" name="【認定こども園・幼稚園・保育所】&#10;有形固定資産減価償却率平均値テキスト"/>
        <xdr:cNvSpPr txBox="1"/>
      </xdr:nvSpPr>
      <xdr:spPr>
        <a:xfrm>
          <a:off x="14414500" y="6371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48" name="フローチャート: 判断 447"/>
        <xdr:cNvSpPr/>
      </xdr:nvSpPr>
      <xdr:spPr>
        <a:xfrm>
          <a:off x="14325600" y="63891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449" name="フローチャート: 判断 448"/>
        <xdr:cNvSpPr/>
      </xdr:nvSpPr>
      <xdr:spPr>
        <a:xfrm>
          <a:off x="13578840" y="6332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50" name="フローチャート: 判断 449"/>
        <xdr:cNvSpPr/>
      </xdr:nvSpPr>
      <xdr:spPr>
        <a:xfrm>
          <a:off x="12804140" y="6350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51" name="フローチャート: 判断 450"/>
        <xdr:cNvSpPr/>
      </xdr:nvSpPr>
      <xdr:spPr>
        <a:xfrm>
          <a:off x="12029440" y="6334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452" name="フローチャート: 判断 451"/>
        <xdr:cNvSpPr/>
      </xdr:nvSpPr>
      <xdr:spPr>
        <a:xfrm>
          <a:off x="11231880" y="63489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3" name="テキスト ボックス 45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4" name="テキスト ボックス 45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5" name="テキスト ボックス 45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6" name="テキスト ボックス 45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7" name="テキスト ボックス 45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30299</xdr:rowOff>
    </xdr:from>
    <xdr:to>
      <xdr:col>76</xdr:col>
      <xdr:colOff>165100</xdr:colOff>
      <xdr:row>40</xdr:row>
      <xdr:rowOff>131899</xdr:rowOff>
    </xdr:to>
    <xdr:sp macro="" textlink="">
      <xdr:nvSpPr>
        <xdr:cNvPr id="458" name="楕円 457"/>
        <xdr:cNvSpPr/>
      </xdr:nvSpPr>
      <xdr:spPr>
        <a:xfrm>
          <a:off x="12804140" y="67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61323</xdr:rowOff>
    </xdr:from>
    <xdr:to>
      <xdr:col>67</xdr:col>
      <xdr:colOff>101600</xdr:colOff>
      <xdr:row>40</xdr:row>
      <xdr:rowOff>162923</xdr:rowOff>
    </xdr:to>
    <xdr:sp macro="" textlink="">
      <xdr:nvSpPr>
        <xdr:cNvPr id="459" name="楕円 458"/>
        <xdr:cNvSpPr/>
      </xdr:nvSpPr>
      <xdr:spPr>
        <a:xfrm>
          <a:off x="11231880" y="67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76580</xdr:rowOff>
    </xdr:from>
    <xdr:ext cx="405111" cy="259045"/>
    <xdr:sp macro="" textlink="">
      <xdr:nvSpPr>
        <xdr:cNvPr id="460" name="n_1aveValue【認定こども園・幼稚園・保育所】&#10;有形固定資産減価償却率"/>
        <xdr:cNvSpPr txBox="1"/>
      </xdr:nvSpPr>
      <xdr:spPr>
        <a:xfrm>
          <a:off x="134372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461" name="n_2aveValue【認定こども園・幼稚園・保育所】&#10;有形固定資産減価償却率"/>
        <xdr:cNvSpPr txBox="1"/>
      </xdr:nvSpPr>
      <xdr:spPr>
        <a:xfrm>
          <a:off x="126752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462" name="n_3aveValue【認定こども園・幼稚園・保育所】&#10;有形固定資産減価償却率"/>
        <xdr:cNvSpPr txBox="1"/>
      </xdr:nvSpPr>
      <xdr:spPr>
        <a:xfrm>
          <a:off x="119005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92908</xdr:rowOff>
    </xdr:from>
    <xdr:ext cx="405111" cy="259045"/>
    <xdr:sp macro="" textlink="">
      <xdr:nvSpPr>
        <xdr:cNvPr id="463" name="n_4aveValue【認定こども園・幼稚園・保育所】&#10;有形固定資産減価償却率"/>
        <xdr:cNvSpPr txBox="1"/>
      </xdr:nvSpPr>
      <xdr:spPr>
        <a:xfrm>
          <a:off x="11102984" y="612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123026</xdr:rowOff>
    </xdr:from>
    <xdr:ext cx="405111" cy="259045"/>
    <xdr:sp macro="" textlink="">
      <xdr:nvSpPr>
        <xdr:cNvPr id="464" name="n_2mainValue【認定こども園・幼稚園・保育所】&#10;有形固定資産減価償却率"/>
        <xdr:cNvSpPr txBox="1"/>
      </xdr:nvSpPr>
      <xdr:spPr>
        <a:xfrm>
          <a:off x="12675244" y="682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154050</xdr:rowOff>
    </xdr:from>
    <xdr:ext cx="405111" cy="259045"/>
    <xdr:sp macro="" textlink="">
      <xdr:nvSpPr>
        <xdr:cNvPr id="465" name="n_4mainValue【認定こども園・幼稚園・保育所】&#10;有形固定資産減価償却率"/>
        <xdr:cNvSpPr txBox="1"/>
      </xdr:nvSpPr>
      <xdr:spPr>
        <a:xfrm>
          <a:off x="11102984" y="6859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6" name="正方形/長方形 46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7" name="正方形/長方形 46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8" name="正方形/長方形 46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9" name="正方形/長方形 46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0" name="正方形/長方形 46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1" name="正方形/長方形 47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2" name="正方形/長方形 47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3" name="正方形/長方形 47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4" name="テキスト ボックス 47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5" name="直線コネクタ 47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6" name="直線コネクタ 475"/>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7" name="テキスト ボックス 476"/>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8" name="直線コネクタ 477"/>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9" name="テキスト ボックス 478"/>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0" name="直線コネクタ 479"/>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1" name="テキスト ボックス 480"/>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2" name="直線コネクタ 481"/>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3" name="テキスト ボックス 482"/>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4" name="直線コネクタ 483"/>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5" name="テキスト ボックス 484"/>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6" name="直線コネクタ 485"/>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7" name="テキスト ボックス 486"/>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9" name="テキスト ボックス 48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91" name="直線コネクタ 490"/>
        <xdr:cNvCxnSpPr/>
      </xdr:nvCxnSpPr>
      <xdr:spPr>
        <a:xfrm flipV="1">
          <a:off x="19509104" y="5547904"/>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92" name="【認定こども園・幼稚園・保育所】&#10;一人当たり面積最小値テキスト"/>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93" name="直線コネクタ 492"/>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94" name="【認定こども園・幼稚園・保育所】&#10;一人当たり面積最大値テキスト"/>
        <xdr:cNvSpPr txBox="1"/>
      </xdr:nvSpPr>
      <xdr:spPr>
        <a:xfrm>
          <a:off x="19547840" y="533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95" name="直線コネクタ 494"/>
        <xdr:cNvCxnSpPr/>
      </xdr:nvCxnSpPr>
      <xdr:spPr>
        <a:xfrm>
          <a:off x="19443700" y="5547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496" name="【認定こども園・幼稚園・保育所】&#10;一人当たり面積平均値テキスト"/>
        <xdr:cNvSpPr txBox="1"/>
      </xdr:nvSpPr>
      <xdr:spPr>
        <a:xfrm>
          <a:off x="19547840" y="65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97" name="フローチャート: 判断 496"/>
        <xdr:cNvSpPr/>
      </xdr:nvSpPr>
      <xdr:spPr>
        <a:xfrm>
          <a:off x="1945894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498" name="フローチャート: 判断 497"/>
        <xdr:cNvSpPr/>
      </xdr:nvSpPr>
      <xdr:spPr>
        <a:xfrm>
          <a:off x="1873504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99" name="フローチャート: 判断 498"/>
        <xdr:cNvSpPr/>
      </xdr:nvSpPr>
      <xdr:spPr>
        <a:xfrm>
          <a:off x="17937480" y="6613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500" name="フローチャート: 判断 499"/>
        <xdr:cNvSpPr/>
      </xdr:nvSpPr>
      <xdr:spPr>
        <a:xfrm>
          <a:off x="17162780" y="6617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501" name="フローチャート: 判断 500"/>
        <xdr:cNvSpPr/>
      </xdr:nvSpPr>
      <xdr:spPr>
        <a:xfrm>
          <a:off x="16388080" y="65813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2" name="テキスト ボックス 50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3" name="テキスト ボックス 50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4" name="テキスト ボックス 50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5" name="テキスト ボックス 50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6" name="テキスト ボックス 50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159294</xdr:rowOff>
    </xdr:from>
    <xdr:to>
      <xdr:col>107</xdr:col>
      <xdr:colOff>101600</xdr:colOff>
      <xdr:row>41</xdr:row>
      <xdr:rowOff>89444</xdr:rowOff>
    </xdr:to>
    <xdr:sp macro="" textlink="">
      <xdr:nvSpPr>
        <xdr:cNvPr id="507" name="楕円 506"/>
        <xdr:cNvSpPr/>
      </xdr:nvSpPr>
      <xdr:spPr>
        <a:xfrm>
          <a:off x="17937480" y="6864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33565</xdr:rowOff>
    </xdr:from>
    <xdr:to>
      <xdr:col>98</xdr:col>
      <xdr:colOff>38100</xdr:colOff>
      <xdr:row>41</xdr:row>
      <xdr:rowOff>135165</xdr:rowOff>
    </xdr:to>
    <xdr:sp macro="" textlink="">
      <xdr:nvSpPr>
        <xdr:cNvPr id="508" name="楕円 507"/>
        <xdr:cNvSpPr/>
      </xdr:nvSpPr>
      <xdr:spPr>
        <a:xfrm>
          <a:off x="16388080" y="6906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132097</xdr:rowOff>
    </xdr:from>
    <xdr:ext cx="469744" cy="259045"/>
    <xdr:sp macro="" textlink="">
      <xdr:nvSpPr>
        <xdr:cNvPr id="509" name="n_1aveValue【認定こども園・幼稚園・保育所】&#10;一人当たり面積"/>
        <xdr:cNvSpPr txBox="1"/>
      </xdr:nvSpPr>
      <xdr:spPr>
        <a:xfrm>
          <a:off x="185611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10" name="n_2aveValue【認定こども園・幼稚園・保育所】&#10;一人当たり面積"/>
        <xdr:cNvSpPr txBox="1"/>
      </xdr:nvSpPr>
      <xdr:spPr>
        <a:xfrm>
          <a:off x="17776267" y="6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25961</xdr:rowOff>
    </xdr:from>
    <xdr:ext cx="469744" cy="259045"/>
    <xdr:sp macro="" textlink="">
      <xdr:nvSpPr>
        <xdr:cNvPr id="511" name="n_3aveValue【認定こども園・幼稚園・保育所】&#10;一人当たり面積"/>
        <xdr:cNvSpPr txBox="1"/>
      </xdr:nvSpPr>
      <xdr:spPr>
        <a:xfrm>
          <a:off x="17001567" y="63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512" name="n_4aveValue【認定こども園・幼稚園・保育所】&#10;一人当たり面積"/>
        <xdr:cNvSpPr txBox="1"/>
      </xdr:nvSpPr>
      <xdr:spPr>
        <a:xfrm>
          <a:off x="16226867" y="636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80571</xdr:rowOff>
    </xdr:from>
    <xdr:ext cx="469744" cy="259045"/>
    <xdr:sp macro="" textlink="">
      <xdr:nvSpPr>
        <xdr:cNvPr id="513" name="n_2mainValue【認定こども園・幼稚園・保育所】&#10;一人当たり面積"/>
        <xdr:cNvSpPr txBox="1"/>
      </xdr:nvSpPr>
      <xdr:spPr>
        <a:xfrm>
          <a:off x="17776267" y="695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126292</xdr:rowOff>
    </xdr:from>
    <xdr:ext cx="469744" cy="259045"/>
    <xdr:sp macro="" textlink="">
      <xdr:nvSpPr>
        <xdr:cNvPr id="514" name="n_4mainValue【認定こども園・幼稚園・保育所】&#10;一人当たり面積"/>
        <xdr:cNvSpPr txBox="1"/>
      </xdr:nvSpPr>
      <xdr:spPr>
        <a:xfrm>
          <a:off x="16226867" y="699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39" name="直線コネクタ 538"/>
        <xdr:cNvCxnSpPr/>
      </xdr:nvCxnSpPr>
      <xdr:spPr>
        <a:xfrm flipV="1">
          <a:off x="14375764" y="95097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0" name="【学校施設】&#10;有形固定資産減価償却率最小値テキスト"/>
        <xdr:cNvSpPr txBox="1"/>
      </xdr:nvSpPr>
      <xdr:spPr>
        <a:xfrm>
          <a:off x="144145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1" name="直線コネクタ 540"/>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2" name="【学校施設】&#10;有形固定資産減価償却率最大値テキスト"/>
        <xdr:cNvSpPr txBox="1"/>
      </xdr:nvSpPr>
      <xdr:spPr>
        <a:xfrm>
          <a:off x="14414500" y="928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3" name="直線コネクタ 542"/>
        <xdr:cNvCxnSpPr/>
      </xdr:nvCxnSpPr>
      <xdr:spPr>
        <a:xfrm>
          <a:off x="14287500" y="950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44" name="【学校施設】&#10;有形固定資産減価償却率平均値テキスト"/>
        <xdr:cNvSpPr txBox="1"/>
      </xdr:nvSpPr>
      <xdr:spPr>
        <a:xfrm>
          <a:off x="14414500" y="10029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5" name="フローチャート: 判断 544"/>
        <xdr:cNvSpPr/>
      </xdr:nvSpPr>
      <xdr:spPr>
        <a:xfrm>
          <a:off x="14325600" y="100514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546" name="フローチャート: 判断 545"/>
        <xdr:cNvSpPr/>
      </xdr:nvSpPr>
      <xdr:spPr>
        <a:xfrm>
          <a:off x="1357884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547" name="フローチャート: 判断 546"/>
        <xdr:cNvSpPr/>
      </xdr:nvSpPr>
      <xdr:spPr>
        <a:xfrm>
          <a:off x="1280414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8" name="フローチャート: 判断 547"/>
        <xdr:cNvSpPr/>
      </xdr:nvSpPr>
      <xdr:spPr>
        <a:xfrm>
          <a:off x="1202944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549" name="フローチャート: 判断 548"/>
        <xdr:cNvSpPr/>
      </xdr:nvSpPr>
      <xdr:spPr>
        <a:xfrm>
          <a:off x="11231880" y="1004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151130</xdr:rowOff>
    </xdr:from>
    <xdr:to>
      <xdr:col>76</xdr:col>
      <xdr:colOff>165100</xdr:colOff>
      <xdr:row>61</xdr:row>
      <xdr:rowOff>81280</xdr:rowOff>
    </xdr:to>
    <xdr:sp macro="" textlink="">
      <xdr:nvSpPr>
        <xdr:cNvPr id="555" name="楕円 554"/>
        <xdr:cNvSpPr/>
      </xdr:nvSpPr>
      <xdr:spPr>
        <a:xfrm>
          <a:off x="12804140" y="10209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93980</xdr:rowOff>
    </xdr:from>
    <xdr:to>
      <xdr:col>67</xdr:col>
      <xdr:colOff>101600</xdr:colOff>
      <xdr:row>61</xdr:row>
      <xdr:rowOff>24130</xdr:rowOff>
    </xdr:to>
    <xdr:sp macro="" textlink="">
      <xdr:nvSpPr>
        <xdr:cNvPr id="556" name="楕円 555"/>
        <xdr:cNvSpPr/>
      </xdr:nvSpPr>
      <xdr:spPr>
        <a:xfrm>
          <a:off x="11231880" y="1015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137812</xdr:rowOff>
    </xdr:from>
    <xdr:ext cx="405111" cy="259045"/>
    <xdr:sp macro="" textlink="">
      <xdr:nvSpPr>
        <xdr:cNvPr id="557" name="n_1aveValue【学校施設】&#10;有形固定資産減価償却率"/>
        <xdr:cNvSpPr txBox="1"/>
      </xdr:nvSpPr>
      <xdr:spPr>
        <a:xfrm>
          <a:off x="134372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558" name="n_2aveValue【学校施設】&#10;有形固定資産減価償却率"/>
        <xdr:cNvSpPr txBox="1"/>
      </xdr:nvSpPr>
      <xdr:spPr>
        <a:xfrm>
          <a:off x="126752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59" name="n_3aveValue【学校施設】&#10;有形固定資産減価償却率"/>
        <xdr:cNvSpPr txBox="1"/>
      </xdr:nvSpPr>
      <xdr:spPr>
        <a:xfrm>
          <a:off x="119005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103522</xdr:rowOff>
    </xdr:from>
    <xdr:ext cx="405111" cy="259045"/>
    <xdr:sp macro="" textlink="">
      <xdr:nvSpPr>
        <xdr:cNvPr id="560" name="n_4aveValue【学校施設】&#10;有形固定資産減価償却率"/>
        <xdr:cNvSpPr txBox="1"/>
      </xdr:nvSpPr>
      <xdr:spPr>
        <a:xfrm>
          <a:off x="1110298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72407</xdr:rowOff>
    </xdr:from>
    <xdr:ext cx="405111" cy="259045"/>
    <xdr:sp macro="" textlink="">
      <xdr:nvSpPr>
        <xdr:cNvPr id="561" name="n_2mainValue【学校施設】&#10;有形固定資産減価償却率"/>
        <xdr:cNvSpPr txBox="1"/>
      </xdr:nvSpPr>
      <xdr:spPr>
        <a:xfrm>
          <a:off x="126752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15257</xdr:rowOff>
    </xdr:from>
    <xdr:ext cx="405111" cy="259045"/>
    <xdr:sp macro="" textlink="">
      <xdr:nvSpPr>
        <xdr:cNvPr id="562" name="n_4mainValue【学校施設】&#10;有形固定資産減価償却率"/>
        <xdr:cNvSpPr txBox="1"/>
      </xdr:nvSpPr>
      <xdr:spPr>
        <a:xfrm>
          <a:off x="1110298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589" name="直線コネクタ 588"/>
        <xdr:cNvCxnSpPr/>
      </xdr:nvCxnSpPr>
      <xdr:spPr>
        <a:xfrm flipV="1">
          <a:off x="19509104" y="9297598"/>
          <a:ext cx="0" cy="155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590" name="【学校施設】&#10;一人当たり面積最小値テキスト"/>
        <xdr:cNvSpPr txBox="1"/>
      </xdr:nvSpPr>
      <xdr:spPr>
        <a:xfrm>
          <a:off x="19547840" y="108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591" name="直線コネクタ 590"/>
        <xdr:cNvCxnSpPr/>
      </xdr:nvCxnSpPr>
      <xdr:spPr>
        <a:xfrm>
          <a:off x="19443700" y="10847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592" name="【学校施設】&#10;一人当たり面積最大値テキスト"/>
        <xdr:cNvSpPr txBox="1"/>
      </xdr:nvSpPr>
      <xdr:spPr>
        <a:xfrm>
          <a:off x="19547840" y="907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593" name="直線コネクタ 592"/>
        <xdr:cNvCxnSpPr/>
      </xdr:nvCxnSpPr>
      <xdr:spPr>
        <a:xfrm>
          <a:off x="19443700" y="9297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594" name="【学校施設】&#10;一人当たり面積平均値テキスト"/>
        <xdr:cNvSpPr txBox="1"/>
      </xdr:nvSpPr>
      <xdr:spPr>
        <a:xfrm>
          <a:off x="19547840" y="10499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595" name="フローチャート: 判断 594"/>
        <xdr:cNvSpPr/>
      </xdr:nvSpPr>
      <xdr:spPr>
        <a:xfrm>
          <a:off x="19458940" y="105208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596" name="フローチャート: 判断 595"/>
        <xdr:cNvSpPr/>
      </xdr:nvSpPr>
      <xdr:spPr>
        <a:xfrm>
          <a:off x="18735040" y="104908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597" name="フローチャート: 判断 596"/>
        <xdr:cNvSpPr/>
      </xdr:nvSpPr>
      <xdr:spPr>
        <a:xfrm>
          <a:off x="17937480" y="10522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598" name="フローチャート: 判断 597"/>
        <xdr:cNvSpPr/>
      </xdr:nvSpPr>
      <xdr:spPr>
        <a:xfrm>
          <a:off x="17162780" y="1051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599" name="フローチャート: 判断 598"/>
        <xdr:cNvSpPr/>
      </xdr:nvSpPr>
      <xdr:spPr>
        <a:xfrm>
          <a:off x="16388080" y="105146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89953</xdr:rowOff>
    </xdr:from>
    <xdr:to>
      <xdr:col>107</xdr:col>
      <xdr:colOff>101600</xdr:colOff>
      <xdr:row>64</xdr:row>
      <xdr:rowOff>20103</xdr:rowOff>
    </xdr:to>
    <xdr:sp macro="" textlink="">
      <xdr:nvSpPr>
        <xdr:cNvPr id="605" name="楕円 604"/>
        <xdr:cNvSpPr/>
      </xdr:nvSpPr>
      <xdr:spPr>
        <a:xfrm>
          <a:off x="17937480" y="106512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44559</xdr:rowOff>
    </xdr:from>
    <xdr:to>
      <xdr:col>98</xdr:col>
      <xdr:colOff>38100</xdr:colOff>
      <xdr:row>63</xdr:row>
      <xdr:rowOff>146159</xdr:rowOff>
    </xdr:to>
    <xdr:sp macro="" textlink="">
      <xdr:nvSpPr>
        <xdr:cNvPr id="606" name="楕円 605"/>
        <xdr:cNvSpPr/>
      </xdr:nvSpPr>
      <xdr:spPr>
        <a:xfrm>
          <a:off x="16388080" y="106058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43814</xdr:rowOff>
    </xdr:from>
    <xdr:ext cx="469744" cy="259045"/>
    <xdr:sp macro="" textlink="">
      <xdr:nvSpPr>
        <xdr:cNvPr id="607" name="n_1aveValue【学校施設】&#10;一人当たり面積"/>
        <xdr:cNvSpPr txBox="1"/>
      </xdr:nvSpPr>
      <xdr:spPr>
        <a:xfrm>
          <a:off x="18561127" y="1026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75165</xdr:rowOff>
    </xdr:from>
    <xdr:ext cx="469744" cy="259045"/>
    <xdr:sp macro="" textlink="">
      <xdr:nvSpPr>
        <xdr:cNvPr id="608" name="n_2aveValue【学校施設】&#10;一人当たり面積"/>
        <xdr:cNvSpPr txBox="1"/>
      </xdr:nvSpPr>
      <xdr:spPr>
        <a:xfrm>
          <a:off x="17776267" y="1030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66347</xdr:rowOff>
    </xdr:from>
    <xdr:ext cx="469744" cy="259045"/>
    <xdr:sp macro="" textlink="">
      <xdr:nvSpPr>
        <xdr:cNvPr id="609" name="n_3aveValue【学校施設】&#10;一人当たり面積"/>
        <xdr:cNvSpPr txBox="1"/>
      </xdr:nvSpPr>
      <xdr:spPr>
        <a:xfrm>
          <a:off x="17001567" y="1029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67653</xdr:rowOff>
    </xdr:from>
    <xdr:ext cx="469744" cy="259045"/>
    <xdr:sp macro="" textlink="">
      <xdr:nvSpPr>
        <xdr:cNvPr id="610" name="n_4aveValue【学校施設】&#10;一人当たり面積"/>
        <xdr:cNvSpPr txBox="1"/>
      </xdr:nvSpPr>
      <xdr:spPr>
        <a:xfrm>
          <a:off x="16226867" y="1029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11230</xdr:rowOff>
    </xdr:from>
    <xdr:ext cx="469744" cy="259045"/>
    <xdr:sp macro="" textlink="">
      <xdr:nvSpPr>
        <xdr:cNvPr id="611" name="n_2mainValue【学校施設】&#10;一人当たり面積"/>
        <xdr:cNvSpPr txBox="1"/>
      </xdr:nvSpPr>
      <xdr:spPr>
        <a:xfrm>
          <a:off x="17776267" y="1074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137286</xdr:rowOff>
    </xdr:from>
    <xdr:ext cx="469744" cy="259045"/>
    <xdr:sp macro="" textlink="">
      <xdr:nvSpPr>
        <xdr:cNvPr id="612" name="n_4mainValue【学校施設】&#10;一人当たり面積"/>
        <xdr:cNvSpPr txBox="1"/>
      </xdr:nvSpPr>
      <xdr:spPr>
        <a:xfrm>
          <a:off x="16226867" y="1069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9" name="テキスト ボックス 63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0" name="直線コネクタ 639"/>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1" name="テキスト ボックス 640"/>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2" name="直線コネクタ 641"/>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3" name="テキスト ボックス 642"/>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4" name="直線コネクタ 643"/>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5" name="テキスト ボックス 644"/>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6" name="直線コネクタ 645"/>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7" name="テキスト ボックス 646"/>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9" name="テキスト ボックス 648"/>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651" name="直線コネクタ 650"/>
        <xdr:cNvCxnSpPr/>
      </xdr:nvCxnSpPr>
      <xdr:spPr>
        <a:xfrm flipV="1">
          <a:off x="14375764" y="16799052"/>
          <a:ext cx="0" cy="1334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652" name="【公民館】&#10;有形固定資産減価償却率最小値テキスト"/>
        <xdr:cNvSpPr txBox="1"/>
      </xdr:nvSpPr>
      <xdr:spPr>
        <a:xfrm>
          <a:off x="14414500" y="181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653" name="直線コネクタ 652"/>
        <xdr:cNvCxnSpPr/>
      </xdr:nvCxnSpPr>
      <xdr:spPr>
        <a:xfrm>
          <a:off x="14287500" y="18133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654" name="【公民館】&#10;有形固定資産減価償却率最大値テキスト"/>
        <xdr:cNvSpPr txBox="1"/>
      </xdr:nvSpPr>
      <xdr:spPr>
        <a:xfrm>
          <a:off x="14414500" y="165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655" name="直線コネクタ 654"/>
        <xdr:cNvCxnSpPr/>
      </xdr:nvCxnSpPr>
      <xdr:spPr>
        <a:xfrm>
          <a:off x="14287500" y="167990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8399</xdr:rowOff>
    </xdr:from>
    <xdr:ext cx="405111" cy="259045"/>
    <xdr:sp macro="" textlink="">
      <xdr:nvSpPr>
        <xdr:cNvPr id="656" name="【公民館】&#10;有形固定資産減価償却率平均値テキスト"/>
        <xdr:cNvSpPr txBox="1"/>
      </xdr:nvSpPr>
      <xdr:spPr>
        <a:xfrm>
          <a:off x="14414500" y="17442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657" name="フローチャート: 判断 656"/>
        <xdr:cNvSpPr/>
      </xdr:nvSpPr>
      <xdr:spPr>
        <a:xfrm>
          <a:off x="14325600" y="174645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658" name="フローチャート: 判断 657"/>
        <xdr:cNvSpPr/>
      </xdr:nvSpPr>
      <xdr:spPr>
        <a:xfrm>
          <a:off x="13578840" y="1744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659" name="フローチャート: 判断 658"/>
        <xdr:cNvSpPr/>
      </xdr:nvSpPr>
      <xdr:spPr>
        <a:xfrm>
          <a:off x="12804140" y="1740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660" name="フローチャート: 判断 659"/>
        <xdr:cNvSpPr/>
      </xdr:nvSpPr>
      <xdr:spPr>
        <a:xfrm>
          <a:off x="12029440" y="17379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661" name="フローチャート: 判断 660"/>
        <xdr:cNvSpPr/>
      </xdr:nvSpPr>
      <xdr:spPr>
        <a:xfrm>
          <a:off x="11231880" y="17367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68835</xdr:rowOff>
    </xdr:from>
    <xdr:to>
      <xdr:col>76</xdr:col>
      <xdr:colOff>165100</xdr:colOff>
      <xdr:row>103</xdr:row>
      <xdr:rowOff>170435</xdr:rowOff>
    </xdr:to>
    <xdr:sp macro="" textlink="">
      <xdr:nvSpPr>
        <xdr:cNvPr id="667" name="楕円 666"/>
        <xdr:cNvSpPr/>
      </xdr:nvSpPr>
      <xdr:spPr>
        <a:xfrm>
          <a:off x="12804140" y="17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18542</xdr:rowOff>
    </xdr:from>
    <xdr:to>
      <xdr:col>67</xdr:col>
      <xdr:colOff>101600</xdr:colOff>
      <xdr:row>103</xdr:row>
      <xdr:rowOff>120142</xdr:rowOff>
    </xdr:to>
    <xdr:sp macro="" textlink="">
      <xdr:nvSpPr>
        <xdr:cNvPr id="668" name="楕円 667"/>
        <xdr:cNvSpPr/>
      </xdr:nvSpPr>
      <xdr:spPr>
        <a:xfrm>
          <a:off x="11231880" y="1728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127525</xdr:rowOff>
    </xdr:from>
    <xdr:ext cx="405111" cy="259045"/>
    <xdr:sp macro="" textlink="">
      <xdr:nvSpPr>
        <xdr:cNvPr id="669" name="n_1aveValue【公民館】&#10;有形固定資産減価償却率"/>
        <xdr:cNvSpPr txBox="1"/>
      </xdr:nvSpPr>
      <xdr:spPr>
        <a:xfrm>
          <a:off x="1343724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60977</xdr:rowOff>
    </xdr:from>
    <xdr:ext cx="405111" cy="259045"/>
    <xdr:sp macro="" textlink="">
      <xdr:nvSpPr>
        <xdr:cNvPr id="670" name="n_2aveValue【公民館】&#10;有形固定資産減価償却率"/>
        <xdr:cNvSpPr txBox="1"/>
      </xdr:nvSpPr>
      <xdr:spPr>
        <a:xfrm>
          <a:off x="12675244" y="1749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671" name="n_3aveValue【公民館】&#10;有形固定資産減価償却率"/>
        <xdr:cNvSpPr txBox="1"/>
      </xdr:nvSpPr>
      <xdr:spPr>
        <a:xfrm>
          <a:off x="11900544" y="1715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22114</xdr:rowOff>
    </xdr:from>
    <xdr:ext cx="405111" cy="259045"/>
    <xdr:sp macro="" textlink="">
      <xdr:nvSpPr>
        <xdr:cNvPr id="672" name="n_4aveValue【公民館】&#10;有形固定資産減価償却率"/>
        <xdr:cNvSpPr txBox="1"/>
      </xdr:nvSpPr>
      <xdr:spPr>
        <a:xfrm>
          <a:off x="11102984" y="17456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15512</xdr:rowOff>
    </xdr:from>
    <xdr:ext cx="405111" cy="259045"/>
    <xdr:sp macro="" textlink="">
      <xdr:nvSpPr>
        <xdr:cNvPr id="673" name="n_2mainValue【公民館】&#10;有形固定資産減価償却率"/>
        <xdr:cNvSpPr txBox="1"/>
      </xdr:nvSpPr>
      <xdr:spPr>
        <a:xfrm>
          <a:off x="12675244" y="1711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136669</xdr:rowOff>
    </xdr:from>
    <xdr:ext cx="405111" cy="259045"/>
    <xdr:sp macro="" textlink="">
      <xdr:nvSpPr>
        <xdr:cNvPr id="674" name="n_4mainValue【公民館】&#10;有形固定資産減価償却率"/>
        <xdr:cNvSpPr txBox="1"/>
      </xdr:nvSpPr>
      <xdr:spPr>
        <a:xfrm>
          <a:off x="11102984" y="1706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5" name="正方形/長方形 67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6" name="正方形/長方形 67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7" name="正方形/長方形 67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8" name="正方形/長方形 67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9" name="正方形/長方形 67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0" name="正方形/長方形 67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1" name="正方形/長方形 68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2" name="正方形/長方形 68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3" name="テキスト ボックス 68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4" name="直線コネクタ 68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5" name="直線コネクタ 68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6" name="テキスト ボックス 68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7" name="直線コネクタ 68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8" name="テキスト ボックス 68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9" name="直線コネクタ 68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0" name="テキスト ボックス 68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1" name="直線コネクタ 69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2" name="テキスト ボックス 69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696" name="直線コネクタ 695"/>
        <xdr:cNvCxnSpPr/>
      </xdr:nvCxnSpPr>
      <xdr:spPr>
        <a:xfrm flipV="1">
          <a:off x="19509104" y="167388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697" name="【公民館】&#10;一人当たり面積最小値テキスト"/>
        <xdr:cNvSpPr txBox="1"/>
      </xdr:nvSpPr>
      <xdr:spPr>
        <a:xfrm>
          <a:off x="19547840" y="18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698" name="直線コネクタ 697"/>
        <xdr:cNvCxnSpPr/>
      </xdr:nvCxnSpPr>
      <xdr:spPr>
        <a:xfrm>
          <a:off x="19443700" y="18119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699" name="【公民館】&#10;一人当たり面積最大値テキスト"/>
        <xdr:cNvSpPr txBox="1"/>
      </xdr:nvSpPr>
      <xdr:spPr>
        <a:xfrm>
          <a:off x="19547840" y="1651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700" name="直線コネクタ 699"/>
        <xdr:cNvCxnSpPr/>
      </xdr:nvCxnSpPr>
      <xdr:spPr>
        <a:xfrm>
          <a:off x="19443700" y="16738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701" name="【公民館】&#10;一人当たり面積平均値テキスト"/>
        <xdr:cNvSpPr txBox="1"/>
      </xdr:nvSpPr>
      <xdr:spPr>
        <a:xfrm>
          <a:off x="19547840" y="17699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702" name="フローチャート: 判断 701"/>
        <xdr:cNvSpPr/>
      </xdr:nvSpPr>
      <xdr:spPr>
        <a:xfrm>
          <a:off x="19458940" y="1772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703" name="フローチャート: 判断 702"/>
        <xdr:cNvSpPr/>
      </xdr:nvSpPr>
      <xdr:spPr>
        <a:xfrm>
          <a:off x="18735040" y="177144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04" name="フローチャート: 判断 703"/>
        <xdr:cNvSpPr/>
      </xdr:nvSpPr>
      <xdr:spPr>
        <a:xfrm>
          <a:off x="17937480" y="177236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705" name="フローチャート: 判断 704"/>
        <xdr:cNvSpPr/>
      </xdr:nvSpPr>
      <xdr:spPr>
        <a:xfrm>
          <a:off x="17162780" y="176801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706" name="フローチャート: 判断 705"/>
        <xdr:cNvSpPr/>
      </xdr:nvSpPr>
      <xdr:spPr>
        <a:xfrm>
          <a:off x="16388080" y="176367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7" name="テキスト ボックス 70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8" name="テキスト ボックス 70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9" name="テキスト ボックス 70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0" name="テキスト ボックス 70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1" name="テキスト ボックス 71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66548</xdr:rowOff>
    </xdr:from>
    <xdr:to>
      <xdr:col>107</xdr:col>
      <xdr:colOff>101600</xdr:colOff>
      <xdr:row>106</xdr:row>
      <xdr:rowOff>168148</xdr:rowOff>
    </xdr:to>
    <xdr:sp macro="" textlink="">
      <xdr:nvSpPr>
        <xdr:cNvPr id="712" name="楕円 711"/>
        <xdr:cNvSpPr/>
      </xdr:nvSpPr>
      <xdr:spPr>
        <a:xfrm>
          <a:off x="17937480" y="178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146558</xdr:rowOff>
    </xdr:from>
    <xdr:to>
      <xdr:col>98</xdr:col>
      <xdr:colOff>38100</xdr:colOff>
      <xdr:row>106</xdr:row>
      <xdr:rowOff>76708</xdr:rowOff>
    </xdr:to>
    <xdr:sp macro="" textlink="">
      <xdr:nvSpPr>
        <xdr:cNvPr id="713" name="楕円 712"/>
        <xdr:cNvSpPr/>
      </xdr:nvSpPr>
      <xdr:spPr>
        <a:xfrm>
          <a:off x="16388080" y="177487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58945</xdr:rowOff>
    </xdr:from>
    <xdr:ext cx="469744" cy="259045"/>
    <xdr:sp macro="" textlink="">
      <xdr:nvSpPr>
        <xdr:cNvPr id="714" name="n_1aveValue【公民館】&#10;一人当たり面積"/>
        <xdr:cNvSpPr txBox="1"/>
      </xdr:nvSpPr>
      <xdr:spPr>
        <a:xfrm>
          <a:off x="18561127" y="174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715" name="n_2aveValue【公民館】&#10;一人当たり面積"/>
        <xdr:cNvSpPr txBox="1"/>
      </xdr:nvSpPr>
      <xdr:spPr>
        <a:xfrm>
          <a:off x="17776267" y="1750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24655</xdr:rowOff>
    </xdr:from>
    <xdr:ext cx="469744" cy="259045"/>
    <xdr:sp macro="" textlink="">
      <xdr:nvSpPr>
        <xdr:cNvPr id="716" name="n_3aveValue【公民館】&#10;一人当たり面積"/>
        <xdr:cNvSpPr txBox="1"/>
      </xdr:nvSpPr>
      <xdr:spPr>
        <a:xfrm>
          <a:off x="17001567" y="1745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717" name="n_4aveValue【公民館】&#10;一人当たり面積"/>
        <xdr:cNvSpPr txBox="1"/>
      </xdr:nvSpPr>
      <xdr:spPr>
        <a:xfrm>
          <a:off x="16226867" y="1741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159275</xdr:rowOff>
    </xdr:from>
    <xdr:ext cx="469744" cy="259045"/>
    <xdr:sp macro="" textlink="">
      <xdr:nvSpPr>
        <xdr:cNvPr id="718" name="n_2mainValue【公民館】&#10;一人当たり面積"/>
        <xdr:cNvSpPr txBox="1"/>
      </xdr:nvSpPr>
      <xdr:spPr>
        <a:xfrm>
          <a:off x="17776267" y="1792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67835</xdr:rowOff>
    </xdr:from>
    <xdr:ext cx="469744" cy="259045"/>
    <xdr:sp macro="" textlink="">
      <xdr:nvSpPr>
        <xdr:cNvPr id="719" name="n_4mainValue【公民館】&#10;一人当たり面積"/>
        <xdr:cNvSpPr txBox="1"/>
      </xdr:nvSpPr>
      <xdr:spPr>
        <a:xfrm>
          <a:off x="16226867" y="1783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保育園、学校施設、公営住宅の老朽化が進んでいる。</a:t>
          </a:r>
        </a:p>
        <a:p>
          <a:r>
            <a:rPr kumimoji="1" lang="ja-JP" altLang="en-US" sz="1300">
              <a:latin typeface="ＭＳ Ｐゴシック" panose="020B0600070205080204" pitchFamily="50" charset="-128"/>
              <a:ea typeface="ＭＳ Ｐゴシック" panose="020B0600070205080204" pitchFamily="50" charset="-128"/>
            </a:rPr>
            <a:t>各施設の大規模改修など、計画的な修繕、更新による施設の長寿命化や施設の統廃合などを含めた適正管理を行っていく。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なお、未整備となっている令和２年度以降の固定資産台帳について、早急に作成する予定である。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33,281
32,845
29.11
21,785,284
20,852,589
490,482
8,508,967
12,383,080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xdr:cNvCxnSpPr/>
      </xdr:nvCxnSpPr>
      <xdr:spPr>
        <a:xfrm flipV="1">
          <a:off x="4086225" y="5534842"/>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xdr:cNvSpPr txBox="1"/>
      </xdr:nvSpPr>
      <xdr:spPr>
        <a:xfrm>
          <a:off x="4124960" y="709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xdr:cNvCxnSpPr/>
      </xdr:nvCxnSpPr>
      <xdr:spPr>
        <a:xfrm>
          <a:off x="4020820" y="7087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xdr:cNvSpPr txBox="1"/>
      </xdr:nvSpPr>
      <xdr:spPr>
        <a:xfrm>
          <a:off x="412496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xdr:cNvSpPr/>
      </xdr:nvSpPr>
      <xdr:spPr>
        <a:xfrm>
          <a:off x="403606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xdr:cNvSpPr/>
      </xdr:nvSpPr>
      <xdr:spPr>
        <a:xfrm>
          <a:off x="3312160" y="6623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xdr:cNvSpPr/>
      </xdr:nvSpPr>
      <xdr:spPr>
        <a:xfrm>
          <a:off x="25146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xdr:cNvSpPr/>
      </xdr:nvSpPr>
      <xdr:spPr>
        <a:xfrm>
          <a:off x="173990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965200" y="644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4173</xdr:rowOff>
    </xdr:from>
    <xdr:to>
      <xdr:col>15</xdr:col>
      <xdr:colOff>101600</xdr:colOff>
      <xdr:row>39</xdr:row>
      <xdr:rowOff>105773</xdr:rowOff>
    </xdr:to>
    <xdr:sp macro="" textlink="">
      <xdr:nvSpPr>
        <xdr:cNvPr id="74" name="楕円 73"/>
        <xdr:cNvSpPr/>
      </xdr:nvSpPr>
      <xdr:spPr>
        <a:xfrm>
          <a:off x="25146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111941</xdr:rowOff>
    </xdr:from>
    <xdr:to>
      <xdr:col>6</xdr:col>
      <xdr:colOff>38100</xdr:colOff>
      <xdr:row>40</xdr:row>
      <xdr:rowOff>42091</xdr:rowOff>
    </xdr:to>
    <xdr:sp macro="" textlink="">
      <xdr:nvSpPr>
        <xdr:cNvPr id="75" name="楕円 74"/>
        <xdr:cNvSpPr/>
      </xdr:nvSpPr>
      <xdr:spPr>
        <a:xfrm>
          <a:off x="965200" y="66499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32493</xdr:rowOff>
    </xdr:from>
    <xdr:ext cx="405111" cy="259045"/>
    <xdr:sp macro="" textlink="">
      <xdr:nvSpPr>
        <xdr:cNvPr id="76" name="n_1aveValue【図書館】&#10;有形固定資産減価償却率"/>
        <xdr:cNvSpPr txBox="1"/>
      </xdr:nvSpPr>
      <xdr:spPr>
        <a:xfrm>
          <a:off x="3170564" y="640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119760</xdr:rowOff>
    </xdr:from>
    <xdr:ext cx="405111" cy="259045"/>
    <xdr:sp macro="" textlink="">
      <xdr:nvSpPr>
        <xdr:cNvPr id="77" name="n_2aveValue【図書館】&#10;有形固定資産減価償却率"/>
        <xdr:cNvSpPr txBox="1"/>
      </xdr:nvSpPr>
      <xdr:spPr>
        <a:xfrm>
          <a:off x="238570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78" name="n_3aveValue【図書館】&#10;有形固定資産減価償却率"/>
        <xdr:cNvSpPr txBox="1"/>
      </xdr:nvSpPr>
      <xdr:spPr>
        <a:xfrm>
          <a:off x="161100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79" name="n_4aveValue【図書館】&#10;有形固定資産減価償却率"/>
        <xdr:cNvSpPr txBox="1"/>
      </xdr:nvSpPr>
      <xdr:spPr>
        <a:xfrm>
          <a:off x="83630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122300</xdr:rowOff>
    </xdr:from>
    <xdr:ext cx="405111" cy="259045"/>
    <xdr:sp macro="" textlink="">
      <xdr:nvSpPr>
        <xdr:cNvPr id="80" name="n_2mainValue【図書館】&#10;有形固定資産減価償却率"/>
        <xdr:cNvSpPr txBox="1"/>
      </xdr:nvSpPr>
      <xdr:spPr>
        <a:xfrm>
          <a:off x="2385704" y="632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33218</xdr:rowOff>
    </xdr:from>
    <xdr:ext cx="405111" cy="259045"/>
    <xdr:sp macro="" textlink="">
      <xdr:nvSpPr>
        <xdr:cNvPr id="81" name="n_4mainValue【図書館】&#10;有形固定資産減価償却率"/>
        <xdr:cNvSpPr txBox="1"/>
      </xdr:nvSpPr>
      <xdr:spPr>
        <a:xfrm>
          <a:off x="836304" y="67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05" name="直線コネクタ 104"/>
        <xdr:cNvCxnSpPr/>
      </xdr:nvCxnSpPr>
      <xdr:spPr>
        <a:xfrm flipV="1">
          <a:off x="9219565" y="55384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6" name="【図書館】&#10;一人当たり面積最小値テキスト"/>
        <xdr:cNvSpPr txBox="1"/>
      </xdr:nvSpPr>
      <xdr:spPr>
        <a:xfrm>
          <a:off x="92583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7" name="直線コネクタ 106"/>
        <xdr:cNvCxnSpPr/>
      </xdr:nvCxnSpPr>
      <xdr:spPr>
        <a:xfrm>
          <a:off x="915416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08" name="【図書館】&#10;一人当たり面積最大値テキスト"/>
        <xdr:cNvSpPr txBox="1"/>
      </xdr:nvSpPr>
      <xdr:spPr>
        <a:xfrm>
          <a:off x="9258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09" name="直線コネクタ 108"/>
        <xdr:cNvCxnSpPr/>
      </xdr:nvCxnSpPr>
      <xdr:spPr>
        <a:xfrm>
          <a:off x="9154160" y="553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0" name="【図書館】&#10;一人当たり面積平均値テキスト"/>
        <xdr:cNvSpPr txBox="1"/>
      </xdr:nvSpPr>
      <xdr:spPr>
        <a:xfrm>
          <a:off x="92583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11" name="フローチャート: 判断 110"/>
        <xdr:cNvSpPr/>
      </xdr:nvSpPr>
      <xdr:spPr>
        <a:xfrm>
          <a:off x="9192260" y="6421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2" name="フローチャート: 判断 111"/>
        <xdr:cNvSpPr/>
      </xdr:nvSpPr>
      <xdr:spPr>
        <a:xfrm>
          <a:off x="8445500" y="6459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13" name="フローチャート: 判断 112"/>
        <xdr:cNvSpPr/>
      </xdr:nvSpPr>
      <xdr:spPr>
        <a:xfrm>
          <a:off x="7670800" y="6459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14" name="フローチャート: 判断 113"/>
        <xdr:cNvSpPr/>
      </xdr:nvSpPr>
      <xdr:spPr>
        <a:xfrm>
          <a:off x="687324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15" name="フローチャート: 判断 114"/>
        <xdr:cNvSpPr/>
      </xdr:nvSpPr>
      <xdr:spPr>
        <a:xfrm>
          <a:off x="6098540" y="6446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127000</xdr:rowOff>
    </xdr:from>
    <xdr:to>
      <xdr:col>46</xdr:col>
      <xdr:colOff>38100</xdr:colOff>
      <xdr:row>41</xdr:row>
      <xdr:rowOff>57150</xdr:rowOff>
    </xdr:to>
    <xdr:sp macro="" textlink="">
      <xdr:nvSpPr>
        <xdr:cNvPr id="121" name="楕円 120"/>
        <xdr:cNvSpPr/>
      </xdr:nvSpPr>
      <xdr:spPr>
        <a:xfrm>
          <a:off x="7670800" y="6832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2" name="楕円 121"/>
        <xdr:cNvSpPr/>
      </xdr:nvSpPr>
      <xdr:spPr>
        <a:xfrm>
          <a:off x="609854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35577</xdr:rowOff>
    </xdr:from>
    <xdr:ext cx="469744" cy="259045"/>
    <xdr:sp macro="" textlink="">
      <xdr:nvSpPr>
        <xdr:cNvPr id="123" name="n_1aveValue【図書館】&#10;一人当たり面積"/>
        <xdr:cNvSpPr txBox="1"/>
      </xdr:nvSpPr>
      <xdr:spPr>
        <a:xfrm>
          <a:off x="8271587" y="623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24" name="n_2aveValue【図書館】&#10;一人当たり面積"/>
        <xdr:cNvSpPr txBox="1"/>
      </xdr:nvSpPr>
      <xdr:spPr>
        <a:xfrm>
          <a:off x="7509587" y="623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25" name="n_3aveValue【図書館】&#10;一人当たり面積"/>
        <xdr:cNvSpPr txBox="1"/>
      </xdr:nvSpPr>
      <xdr:spPr>
        <a:xfrm>
          <a:off x="671202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22877</xdr:rowOff>
    </xdr:from>
    <xdr:ext cx="469744" cy="259045"/>
    <xdr:sp macro="" textlink="">
      <xdr:nvSpPr>
        <xdr:cNvPr id="126" name="n_4aveValue【図書館】&#10;一人当たり面積"/>
        <xdr:cNvSpPr txBox="1"/>
      </xdr:nvSpPr>
      <xdr:spPr>
        <a:xfrm>
          <a:off x="5937327" y="622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48277</xdr:rowOff>
    </xdr:from>
    <xdr:ext cx="469744" cy="259045"/>
    <xdr:sp macro="" textlink="">
      <xdr:nvSpPr>
        <xdr:cNvPr id="127" name="n_2mainValue【図書館】&#10;一人当たり面積"/>
        <xdr:cNvSpPr txBox="1"/>
      </xdr:nvSpPr>
      <xdr:spPr>
        <a:xfrm>
          <a:off x="7509587" y="692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28" name="n_4mainValue【図書館】&#10;一人当たり面積"/>
        <xdr:cNvSpPr txBox="1"/>
      </xdr:nvSpPr>
      <xdr:spPr>
        <a:xfrm>
          <a:off x="5937327"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53" name="直線コネクタ 152"/>
        <xdr:cNvCxnSpPr/>
      </xdr:nvCxnSpPr>
      <xdr:spPr>
        <a:xfrm flipV="1">
          <a:off x="4086225" y="93421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4"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5" name="直線コネクタ 154"/>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6" name="【体育館・プール】&#10;有形固定資産減価償却率最大値テキスト"/>
        <xdr:cNvSpPr txBox="1"/>
      </xdr:nvSpPr>
      <xdr:spPr>
        <a:xfrm>
          <a:off x="4124960" y="912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7" name="直線コネクタ 156"/>
        <xdr:cNvCxnSpPr/>
      </xdr:nvCxnSpPr>
      <xdr:spPr>
        <a:xfrm>
          <a:off x="4020820" y="934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58" name="【体育館・プール】&#10;有形固定資産減価償却率平均値テキスト"/>
        <xdr:cNvSpPr txBox="1"/>
      </xdr:nvSpPr>
      <xdr:spPr>
        <a:xfrm>
          <a:off x="412496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59" name="フローチャート: 判断 158"/>
        <xdr:cNvSpPr/>
      </xdr:nvSpPr>
      <xdr:spPr>
        <a:xfrm>
          <a:off x="403606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60" name="フローチャート: 判断 159"/>
        <xdr:cNvSpPr/>
      </xdr:nvSpPr>
      <xdr:spPr>
        <a:xfrm>
          <a:off x="3312160" y="10129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61" name="フローチャート: 判断 160"/>
        <xdr:cNvSpPr/>
      </xdr:nvSpPr>
      <xdr:spPr>
        <a:xfrm>
          <a:off x="25146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62" name="フローチャート: 判断 161"/>
        <xdr:cNvSpPr/>
      </xdr:nvSpPr>
      <xdr:spPr>
        <a:xfrm>
          <a:off x="17399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63" name="フローチャート: 判断 162"/>
        <xdr:cNvSpPr/>
      </xdr:nvSpPr>
      <xdr:spPr>
        <a:xfrm>
          <a:off x="965200" y="100247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10160</xdr:rowOff>
    </xdr:from>
    <xdr:to>
      <xdr:col>15</xdr:col>
      <xdr:colOff>101600</xdr:colOff>
      <xdr:row>60</xdr:row>
      <xdr:rowOff>111760</xdr:rowOff>
    </xdr:to>
    <xdr:sp macro="" textlink="">
      <xdr:nvSpPr>
        <xdr:cNvPr id="169" name="楕円 168"/>
        <xdr:cNvSpPr/>
      </xdr:nvSpPr>
      <xdr:spPr>
        <a:xfrm>
          <a:off x="25146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118745</xdr:rowOff>
    </xdr:from>
    <xdr:to>
      <xdr:col>6</xdr:col>
      <xdr:colOff>38100</xdr:colOff>
      <xdr:row>60</xdr:row>
      <xdr:rowOff>48895</xdr:rowOff>
    </xdr:to>
    <xdr:sp macro="" textlink="">
      <xdr:nvSpPr>
        <xdr:cNvPr id="170" name="楕円 169"/>
        <xdr:cNvSpPr/>
      </xdr:nvSpPr>
      <xdr:spPr>
        <a:xfrm>
          <a:off x="965200" y="10009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17797</xdr:rowOff>
    </xdr:from>
    <xdr:ext cx="405111" cy="259045"/>
    <xdr:sp macro="" textlink="">
      <xdr:nvSpPr>
        <xdr:cNvPr id="171" name="n_1aveValue【体育館・プール】&#10;有形固定資産減価償却率"/>
        <xdr:cNvSpPr txBox="1"/>
      </xdr:nvSpPr>
      <xdr:spPr>
        <a:xfrm>
          <a:off x="317056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72" name="n_2aveValue【体育館・プール】&#10;有形固定資産減価償却率"/>
        <xdr:cNvSpPr txBox="1"/>
      </xdr:nvSpPr>
      <xdr:spPr>
        <a:xfrm>
          <a:off x="238570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73" name="n_3aveValue【体育館・プール】&#10;有形固定資産減価償却率"/>
        <xdr:cNvSpPr txBox="1"/>
      </xdr:nvSpPr>
      <xdr:spPr>
        <a:xfrm>
          <a:off x="16110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55262</xdr:rowOff>
    </xdr:from>
    <xdr:ext cx="405111" cy="259045"/>
    <xdr:sp macro="" textlink="">
      <xdr:nvSpPr>
        <xdr:cNvPr id="174" name="n_4aveValue【体育館・プール】&#10;有形固定資産減価償却率"/>
        <xdr:cNvSpPr txBox="1"/>
      </xdr:nvSpPr>
      <xdr:spPr>
        <a:xfrm>
          <a:off x="83630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75" name="n_2mainValue【体育館・プール】&#10;有形固定資産減価償却率"/>
        <xdr:cNvSpPr txBox="1"/>
      </xdr:nvSpPr>
      <xdr:spPr>
        <a:xfrm>
          <a:off x="238570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65422</xdr:rowOff>
    </xdr:from>
    <xdr:ext cx="405111" cy="259045"/>
    <xdr:sp macro="" textlink="">
      <xdr:nvSpPr>
        <xdr:cNvPr id="176" name="n_4mainValue【体育館・プール】&#10;有形固定資産減価償却率"/>
        <xdr:cNvSpPr txBox="1"/>
      </xdr:nvSpPr>
      <xdr:spPr>
        <a:xfrm>
          <a:off x="83630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00" name="直線コネクタ 199"/>
        <xdr:cNvCxnSpPr/>
      </xdr:nvCxnSpPr>
      <xdr:spPr>
        <a:xfrm flipV="1">
          <a:off x="9219565" y="9352280"/>
          <a:ext cx="0" cy="141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01" name="【体育館・プール】&#10;一人当たり面積最小値テキスト"/>
        <xdr:cNvSpPr txBox="1"/>
      </xdr:nvSpPr>
      <xdr:spPr>
        <a:xfrm>
          <a:off x="92583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02" name="直線コネクタ 201"/>
        <xdr:cNvCxnSpPr/>
      </xdr:nvCxnSpPr>
      <xdr:spPr>
        <a:xfrm>
          <a:off x="915416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03" name="【体育館・プール】&#10;一人当たり面積最大値テキスト"/>
        <xdr:cNvSpPr txBox="1"/>
      </xdr:nvSpPr>
      <xdr:spPr>
        <a:xfrm>
          <a:off x="9258300" y="91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04" name="直線コネクタ 203"/>
        <xdr:cNvCxnSpPr/>
      </xdr:nvCxnSpPr>
      <xdr:spPr>
        <a:xfrm>
          <a:off x="9154160" y="9352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05" name="【体育館・プール】&#10;一人当たり面積平均値テキスト"/>
        <xdr:cNvSpPr txBox="1"/>
      </xdr:nvSpPr>
      <xdr:spPr>
        <a:xfrm>
          <a:off x="9258300" y="1038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06" name="フローチャート: 判断 205"/>
        <xdr:cNvSpPr/>
      </xdr:nvSpPr>
      <xdr:spPr>
        <a:xfrm>
          <a:off x="9192260" y="1040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07" name="フローチャート: 判断 206"/>
        <xdr:cNvSpPr/>
      </xdr:nvSpPr>
      <xdr:spPr>
        <a:xfrm>
          <a:off x="8445500" y="10382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08" name="フローチャート: 判断 207"/>
        <xdr:cNvSpPr/>
      </xdr:nvSpPr>
      <xdr:spPr>
        <a:xfrm>
          <a:off x="7670800" y="10388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09" name="フローチャート: 判断 208"/>
        <xdr:cNvSpPr/>
      </xdr:nvSpPr>
      <xdr:spPr>
        <a:xfrm>
          <a:off x="687324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10" name="フローチャート: 判断 209"/>
        <xdr:cNvSpPr/>
      </xdr:nvSpPr>
      <xdr:spPr>
        <a:xfrm>
          <a:off x="609854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216" name="楕円 215"/>
        <xdr:cNvSpPr/>
      </xdr:nvSpPr>
      <xdr:spPr>
        <a:xfrm>
          <a:off x="7670800" y="10438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49530</xdr:rowOff>
    </xdr:from>
    <xdr:to>
      <xdr:col>36</xdr:col>
      <xdr:colOff>165100</xdr:colOff>
      <xdr:row>62</xdr:row>
      <xdr:rowOff>151130</xdr:rowOff>
    </xdr:to>
    <xdr:sp macro="" textlink="">
      <xdr:nvSpPr>
        <xdr:cNvPr id="217" name="楕円 216"/>
        <xdr:cNvSpPr/>
      </xdr:nvSpPr>
      <xdr:spPr>
        <a:xfrm>
          <a:off x="6098540" y="104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102887</xdr:rowOff>
    </xdr:from>
    <xdr:ext cx="469744" cy="259045"/>
    <xdr:sp macro="" textlink="">
      <xdr:nvSpPr>
        <xdr:cNvPr id="218" name="n_1aveValue【体育館・プール】&#10;一人当たり面積"/>
        <xdr:cNvSpPr txBox="1"/>
      </xdr:nvSpPr>
      <xdr:spPr>
        <a:xfrm>
          <a:off x="8271587" y="1016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109237</xdr:rowOff>
    </xdr:from>
    <xdr:ext cx="469744" cy="259045"/>
    <xdr:sp macro="" textlink="">
      <xdr:nvSpPr>
        <xdr:cNvPr id="219" name="n_2aveValue【体育館・プール】&#10;一人当たり面積"/>
        <xdr:cNvSpPr txBox="1"/>
      </xdr:nvSpPr>
      <xdr:spPr>
        <a:xfrm>
          <a:off x="750958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118127</xdr:rowOff>
    </xdr:from>
    <xdr:ext cx="469744" cy="259045"/>
    <xdr:sp macro="" textlink="">
      <xdr:nvSpPr>
        <xdr:cNvPr id="220" name="n_3aveValue【体育館・プール】&#10;一人当たり面積"/>
        <xdr:cNvSpPr txBox="1"/>
      </xdr:nvSpPr>
      <xdr:spPr>
        <a:xfrm>
          <a:off x="67120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129557</xdr:rowOff>
    </xdr:from>
    <xdr:ext cx="469744" cy="259045"/>
    <xdr:sp macro="" textlink="">
      <xdr:nvSpPr>
        <xdr:cNvPr id="221" name="n_4aveValue【体育館・プール】&#10;一人当たり面積"/>
        <xdr:cNvSpPr txBox="1"/>
      </xdr:nvSpPr>
      <xdr:spPr>
        <a:xfrm>
          <a:off x="5937327" y="1018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22" name="n_2mainValue【体育館・プール】&#10;一人当たり面積"/>
        <xdr:cNvSpPr txBox="1"/>
      </xdr:nvSpPr>
      <xdr:spPr>
        <a:xfrm>
          <a:off x="750958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142257</xdr:rowOff>
    </xdr:from>
    <xdr:ext cx="469744" cy="259045"/>
    <xdr:sp macro="" textlink="">
      <xdr:nvSpPr>
        <xdr:cNvPr id="223" name="n_4mainValue【体育館・プール】&#10;一人当たり面積"/>
        <xdr:cNvSpPr txBox="1"/>
      </xdr:nvSpPr>
      <xdr:spPr>
        <a:xfrm>
          <a:off x="59373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4" name="テキスト ボックス 23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6" name="テキスト ボックス 23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4" name="テキスト ボックス 24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6" name="テキスト ボックス 24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48" name="直線コネクタ 247"/>
        <xdr:cNvCxnSpPr/>
      </xdr:nvCxnSpPr>
      <xdr:spPr>
        <a:xfrm flipV="1">
          <a:off x="4086225" y="13268324"/>
          <a:ext cx="0" cy="120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49" name="【福祉施設】&#10;有形固定資産減価償却率最小値テキスト"/>
        <xdr:cNvSpPr txBox="1"/>
      </xdr:nvSpPr>
      <xdr:spPr>
        <a:xfrm>
          <a:off x="4124960" y="144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50" name="直線コネクタ 249"/>
        <xdr:cNvCxnSpPr/>
      </xdr:nvCxnSpPr>
      <xdr:spPr>
        <a:xfrm>
          <a:off x="4020820" y="14468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51" name="【福祉施設】&#10;有形固定資産減価償却率最大値テキスト"/>
        <xdr:cNvSpPr txBox="1"/>
      </xdr:nvSpPr>
      <xdr:spPr>
        <a:xfrm>
          <a:off x="4124960" y="13051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52" name="直線コネクタ 251"/>
        <xdr:cNvCxnSpPr/>
      </xdr:nvCxnSpPr>
      <xdr:spPr>
        <a:xfrm>
          <a:off x="4020820" y="13268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161941</xdr:rowOff>
    </xdr:from>
    <xdr:ext cx="405111" cy="259045"/>
    <xdr:sp macro="" textlink="">
      <xdr:nvSpPr>
        <xdr:cNvPr id="253" name="【福祉施設】&#10;有形固定資産減価償却率平均値テキスト"/>
        <xdr:cNvSpPr txBox="1"/>
      </xdr:nvSpPr>
      <xdr:spPr>
        <a:xfrm>
          <a:off x="4124960" y="13740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54" name="フローチャート: 判断 253"/>
        <xdr:cNvSpPr/>
      </xdr:nvSpPr>
      <xdr:spPr>
        <a:xfrm>
          <a:off x="4036060" y="1375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55" name="フローチャート: 判断 254"/>
        <xdr:cNvSpPr/>
      </xdr:nvSpPr>
      <xdr:spPr>
        <a:xfrm>
          <a:off x="3312160" y="13724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56" name="フローチャート: 判断 255"/>
        <xdr:cNvSpPr/>
      </xdr:nvSpPr>
      <xdr:spPr>
        <a:xfrm>
          <a:off x="2514600" y="13701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57" name="フローチャート: 判断 256"/>
        <xdr:cNvSpPr/>
      </xdr:nvSpPr>
      <xdr:spPr>
        <a:xfrm>
          <a:off x="1739900" y="1368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58" name="フローチャート: 判断 257"/>
        <xdr:cNvSpPr/>
      </xdr:nvSpPr>
      <xdr:spPr>
        <a:xfrm>
          <a:off x="965200" y="13657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162561</xdr:rowOff>
    </xdr:from>
    <xdr:to>
      <xdr:col>15</xdr:col>
      <xdr:colOff>101600</xdr:colOff>
      <xdr:row>85</xdr:row>
      <xdr:rowOff>92711</xdr:rowOff>
    </xdr:to>
    <xdr:sp macro="" textlink="">
      <xdr:nvSpPr>
        <xdr:cNvPr id="264" name="楕円 263"/>
        <xdr:cNvSpPr/>
      </xdr:nvSpPr>
      <xdr:spPr>
        <a:xfrm>
          <a:off x="2514600" y="14244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36830</xdr:rowOff>
    </xdr:from>
    <xdr:to>
      <xdr:col>6</xdr:col>
      <xdr:colOff>38100</xdr:colOff>
      <xdr:row>84</xdr:row>
      <xdr:rowOff>138430</xdr:rowOff>
    </xdr:to>
    <xdr:sp macro="" textlink="">
      <xdr:nvSpPr>
        <xdr:cNvPr id="265" name="楕円 264"/>
        <xdr:cNvSpPr/>
      </xdr:nvSpPr>
      <xdr:spPr>
        <a:xfrm>
          <a:off x="965200" y="141185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92091</xdr:rowOff>
    </xdr:from>
    <xdr:ext cx="405111" cy="259045"/>
    <xdr:sp macro="" textlink="">
      <xdr:nvSpPr>
        <xdr:cNvPr id="266" name="n_1aveValue【福祉施設】&#10;有形固定資産減価償却率"/>
        <xdr:cNvSpPr txBox="1"/>
      </xdr:nvSpPr>
      <xdr:spPr>
        <a:xfrm>
          <a:off x="317056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267" name="n_2aveValue【福祉施設】&#10;有形固定資産減価償却率"/>
        <xdr:cNvSpPr txBox="1"/>
      </xdr:nvSpPr>
      <xdr:spPr>
        <a:xfrm>
          <a:off x="238570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57802</xdr:rowOff>
    </xdr:from>
    <xdr:ext cx="405111" cy="259045"/>
    <xdr:sp macro="" textlink="">
      <xdr:nvSpPr>
        <xdr:cNvPr id="268" name="n_3aveValue【福祉施設】&#10;有形固定資産減価償却率"/>
        <xdr:cNvSpPr txBox="1"/>
      </xdr:nvSpPr>
      <xdr:spPr>
        <a:xfrm>
          <a:off x="161100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269" name="n_4aveValue【福祉施設】&#10;有形固定資産減価償却率"/>
        <xdr:cNvSpPr txBox="1"/>
      </xdr:nvSpPr>
      <xdr:spPr>
        <a:xfrm>
          <a:off x="83630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83838</xdr:rowOff>
    </xdr:from>
    <xdr:ext cx="405111" cy="259045"/>
    <xdr:sp macro="" textlink="">
      <xdr:nvSpPr>
        <xdr:cNvPr id="270" name="n_2mainValue【福祉施設】&#10;有形固定資産減価償却率"/>
        <xdr:cNvSpPr txBox="1"/>
      </xdr:nvSpPr>
      <xdr:spPr>
        <a:xfrm>
          <a:off x="238570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129557</xdr:rowOff>
    </xdr:from>
    <xdr:ext cx="405111" cy="259045"/>
    <xdr:sp macro="" textlink="">
      <xdr:nvSpPr>
        <xdr:cNvPr id="271" name="n_4mainValue【福祉施設】&#10;有形固定資産減価償却率"/>
        <xdr:cNvSpPr txBox="1"/>
      </xdr:nvSpPr>
      <xdr:spPr>
        <a:xfrm>
          <a:off x="836304" y="1421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297" name="直線コネクタ 296"/>
        <xdr:cNvCxnSpPr/>
      </xdr:nvCxnSpPr>
      <xdr:spPr>
        <a:xfrm flipV="1">
          <a:off x="9219565" y="13188043"/>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298" name="【福祉施設】&#10;一人当たり面積最小値テキスト"/>
        <xdr:cNvSpPr txBox="1"/>
      </xdr:nvSpPr>
      <xdr:spPr>
        <a:xfrm>
          <a:off x="9258300" y="145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299" name="直線コネクタ 298"/>
        <xdr:cNvCxnSpPr/>
      </xdr:nvCxnSpPr>
      <xdr:spPr>
        <a:xfrm>
          <a:off x="9154160" y="14563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00" name="【福祉施設】&#10;一人当たり面積最大値テキスト"/>
        <xdr:cNvSpPr txBox="1"/>
      </xdr:nvSpPr>
      <xdr:spPr>
        <a:xfrm>
          <a:off x="9258300" y="1296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01" name="直線コネクタ 300"/>
        <xdr:cNvCxnSpPr/>
      </xdr:nvCxnSpPr>
      <xdr:spPr>
        <a:xfrm>
          <a:off x="9154160" y="131880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109963</xdr:rowOff>
    </xdr:from>
    <xdr:ext cx="469744" cy="259045"/>
    <xdr:sp macro="" textlink="">
      <xdr:nvSpPr>
        <xdr:cNvPr id="302" name="【福祉施設】&#10;一人当たり面積平均値テキスト"/>
        <xdr:cNvSpPr txBox="1"/>
      </xdr:nvSpPr>
      <xdr:spPr>
        <a:xfrm>
          <a:off x="9258300" y="14359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03" name="フローチャート: 判断 302"/>
        <xdr:cNvSpPr/>
      </xdr:nvSpPr>
      <xdr:spPr>
        <a:xfrm>
          <a:off x="9192260" y="143809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04" name="フローチャート: 判断 303"/>
        <xdr:cNvSpPr/>
      </xdr:nvSpPr>
      <xdr:spPr>
        <a:xfrm>
          <a:off x="8445500" y="14416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05" name="フローチャート: 判断 304"/>
        <xdr:cNvSpPr/>
      </xdr:nvSpPr>
      <xdr:spPr>
        <a:xfrm>
          <a:off x="7670800" y="144282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06" name="フローチャート: 判断 305"/>
        <xdr:cNvSpPr/>
      </xdr:nvSpPr>
      <xdr:spPr>
        <a:xfrm>
          <a:off x="6873240" y="144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07" name="フローチャート: 判断 306"/>
        <xdr:cNvSpPr/>
      </xdr:nvSpPr>
      <xdr:spPr>
        <a:xfrm>
          <a:off x="6098540" y="144135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82006</xdr:rowOff>
    </xdr:from>
    <xdr:to>
      <xdr:col>46</xdr:col>
      <xdr:colOff>38100</xdr:colOff>
      <xdr:row>87</xdr:row>
      <xdr:rowOff>12156</xdr:rowOff>
    </xdr:to>
    <xdr:sp macro="" textlink="">
      <xdr:nvSpPr>
        <xdr:cNvPr id="313" name="楕円 312"/>
        <xdr:cNvSpPr/>
      </xdr:nvSpPr>
      <xdr:spPr>
        <a:xfrm>
          <a:off x="7670800" y="14499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86361</xdr:rowOff>
    </xdr:from>
    <xdr:to>
      <xdr:col>36</xdr:col>
      <xdr:colOff>165100</xdr:colOff>
      <xdr:row>87</xdr:row>
      <xdr:rowOff>16511</xdr:rowOff>
    </xdr:to>
    <xdr:sp macro="" textlink="">
      <xdr:nvSpPr>
        <xdr:cNvPr id="314" name="楕円 313"/>
        <xdr:cNvSpPr/>
      </xdr:nvSpPr>
      <xdr:spPr>
        <a:xfrm>
          <a:off x="6098540" y="14503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114135</xdr:rowOff>
    </xdr:from>
    <xdr:ext cx="469744" cy="259045"/>
    <xdr:sp macro="" textlink="">
      <xdr:nvSpPr>
        <xdr:cNvPr id="315" name="n_1aveValue【福祉施設】&#10;一人当たり面積"/>
        <xdr:cNvSpPr txBox="1"/>
      </xdr:nvSpPr>
      <xdr:spPr>
        <a:xfrm>
          <a:off x="8271587" y="141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129376</xdr:rowOff>
    </xdr:from>
    <xdr:ext cx="469744" cy="259045"/>
    <xdr:sp macro="" textlink="">
      <xdr:nvSpPr>
        <xdr:cNvPr id="316" name="n_2aveValue【福祉施設】&#10;一人当たり面積"/>
        <xdr:cNvSpPr txBox="1"/>
      </xdr:nvSpPr>
      <xdr:spPr>
        <a:xfrm>
          <a:off x="7509587" y="1421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119578</xdr:rowOff>
    </xdr:from>
    <xdr:ext cx="469744" cy="259045"/>
    <xdr:sp macro="" textlink="">
      <xdr:nvSpPr>
        <xdr:cNvPr id="317" name="n_3aveValue【福祉施設】&#10;一人当たり面積"/>
        <xdr:cNvSpPr txBox="1"/>
      </xdr:nvSpPr>
      <xdr:spPr>
        <a:xfrm>
          <a:off x="6712027" y="1420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110870</xdr:rowOff>
    </xdr:from>
    <xdr:ext cx="469744" cy="259045"/>
    <xdr:sp macro="" textlink="">
      <xdr:nvSpPr>
        <xdr:cNvPr id="318" name="n_4aveValue【福祉施設】&#10;一人当たり面積"/>
        <xdr:cNvSpPr txBox="1"/>
      </xdr:nvSpPr>
      <xdr:spPr>
        <a:xfrm>
          <a:off x="5937327" y="1419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3283</xdr:rowOff>
    </xdr:from>
    <xdr:ext cx="469744" cy="259045"/>
    <xdr:sp macro="" textlink="">
      <xdr:nvSpPr>
        <xdr:cNvPr id="319" name="n_2mainValue【福祉施設】&#10;一人当たり面積"/>
        <xdr:cNvSpPr txBox="1"/>
      </xdr:nvSpPr>
      <xdr:spPr>
        <a:xfrm>
          <a:off x="750958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7638</xdr:rowOff>
    </xdr:from>
    <xdr:ext cx="469744" cy="259045"/>
    <xdr:sp macro="" textlink="">
      <xdr:nvSpPr>
        <xdr:cNvPr id="320" name="n_4mainValue【福祉施設】&#10;一人当たり面積"/>
        <xdr:cNvSpPr txBox="1"/>
      </xdr:nvSpPr>
      <xdr:spPr>
        <a:xfrm>
          <a:off x="5937327" y="14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1" name="テキスト ボックス 330"/>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2" name="直線コネクタ 33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3" name="テキスト ボックス 332"/>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4" name="直線コネクタ 33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5" name="テキスト ボックス 33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6" name="直線コネクタ 33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7" name="テキスト ボックス 33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8" name="直線コネクタ 33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9" name="テキスト ボックス 33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0" name="直線コネクタ 33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1" name="テキスト ボックス 34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2" name="直線コネクタ 34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3" name="テキスト ボックス 342"/>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346" name="直線コネクタ 345"/>
        <xdr:cNvCxnSpPr/>
      </xdr:nvCxnSpPr>
      <xdr:spPr>
        <a:xfrm flipV="1">
          <a:off x="4086225" y="16713381"/>
          <a:ext cx="0" cy="1586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47" name="【市民会館】&#10;有形固定資産減価償却率最小値テキスト"/>
        <xdr:cNvSpPr txBox="1"/>
      </xdr:nvSpPr>
      <xdr:spPr>
        <a:xfrm>
          <a:off x="412496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48" name="直線コネクタ 347"/>
        <xdr:cNvCxnSpPr/>
      </xdr:nvCxnSpPr>
      <xdr:spPr>
        <a:xfrm>
          <a:off x="402082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49" name="【市民会館】&#10;有形固定資産減価償却率最大値テキスト"/>
        <xdr:cNvSpPr txBox="1"/>
      </xdr:nvSpPr>
      <xdr:spPr>
        <a:xfrm>
          <a:off x="412496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0" name="直線コネクタ 349"/>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51" name="【市民会館】&#10;有形固定資産減価償却率平均値テキスト"/>
        <xdr:cNvSpPr txBox="1"/>
      </xdr:nvSpPr>
      <xdr:spPr>
        <a:xfrm>
          <a:off x="4124960" y="1751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52" name="フローチャート: 判断 351"/>
        <xdr:cNvSpPr/>
      </xdr:nvSpPr>
      <xdr:spPr>
        <a:xfrm>
          <a:off x="403606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353" name="フローチャート: 判断 352"/>
        <xdr:cNvSpPr/>
      </xdr:nvSpPr>
      <xdr:spPr>
        <a:xfrm>
          <a:off x="3312160" y="17602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354" name="フローチャート: 判断 353"/>
        <xdr:cNvSpPr/>
      </xdr:nvSpPr>
      <xdr:spPr>
        <a:xfrm>
          <a:off x="25146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355" name="フローチャート: 判断 354"/>
        <xdr:cNvSpPr/>
      </xdr:nvSpPr>
      <xdr:spPr>
        <a:xfrm>
          <a:off x="1739900" y="176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356" name="フローチャート: 判断 355"/>
        <xdr:cNvSpPr/>
      </xdr:nvSpPr>
      <xdr:spPr>
        <a:xfrm>
          <a:off x="965200" y="17528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7" name="テキスト ボックス 35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8" name="テキスト ボックス 35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9" name="テキスト ボックス 35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0" name="テキスト ボックス 35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1" name="テキスト ボックス 36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107</xdr:row>
      <xdr:rowOff>147864</xdr:rowOff>
    </xdr:from>
    <xdr:to>
      <xdr:col>6</xdr:col>
      <xdr:colOff>38100</xdr:colOff>
      <xdr:row>108</xdr:row>
      <xdr:rowOff>78014</xdr:rowOff>
    </xdr:to>
    <xdr:sp macro="" textlink="">
      <xdr:nvSpPr>
        <xdr:cNvPr id="362" name="楕円 361"/>
        <xdr:cNvSpPr/>
      </xdr:nvSpPr>
      <xdr:spPr>
        <a:xfrm>
          <a:off x="965200" y="180853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114135</xdr:rowOff>
    </xdr:from>
    <xdr:ext cx="405111" cy="259045"/>
    <xdr:sp macro="" textlink="">
      <xdr:nvSpPr>
        <xdr:cNvPr id="363" name="n_1aveValue【市民会館】&#10;有形固定資産減価償却率"/>
        <xdr:cNvSpPr txBox="1"/>
      </xdr:nvSpPr>
      <xdr:spPr>
        <a:xfrm>
          <a:off x="3170564" y="1738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14532</xdr:rowOff>
    </xdr:from>
    <xdr:ext cx="405111" cy="259045"/>
    <xdr:sp macro="" textlink="">
      <xdr:nvSpPr>
        <xdr:cNvPr id="364" name="n_2aveValue【市民会館】&#10;有形固定資産減価償却率"/>
        <xdr:cNvSpPr txBox="1"/>
      </xdr:nvSpPr>
      <xdr:spPr>
        <a:xfrm>
          <a:off x="2385704" y="1744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365" name="n_3aveValue【市民会館】&#10;有形固定資産減価償却率"/>
        <xdr:cNvSpPr txBox="1"/>
      </xdr:nvSpPr>
      <xdr:spPr>
        <a:xfrm>
          <a:off x="1611004" y="174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366" name="n_4aveValue【市民会館】&#10;有形固定資産減価償却率"/>
        <xdr:cNvSpPr txBox="1"/>
      </xdr:nvSpPr>
      <xdr:spPr>
        <a:xfrm>
          <a:off x="83630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69141</xdr:rowOff>
    </xdr:from>
    <xdr:ext cx="405111" cy="259045"/>
    <xdr:sp macro="" textlink="">
      <xdr:nvSpPr>
        <xdr:cNvPr id="367" name="n_4mainValue【市民会館】&#10;有形固定資産減価償却率"/>
        <xdr:cNvSpPr txBox="1"/>
      </xdr:nvSpPr>
      <xdr:spPr>
        <a:xfrm>
          <a:off x="83630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9" name="テキスト ボックス 37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1" name="テキスト ボックス 38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3" name="テキスト ボックス 38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5" name="テキスト ボックス 38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7" name="テキスト ボックス 38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9" name="テキスト ボックス 38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391" name="直線コネクタ 390"/>
        <xdr:cNvCxnSpPr/>
      </xdr:nvCxnSpPr>
      <xdr:spPr>
        <a:xfrm flipV="1">
          <a:off x="9219565" y="16978629"/>
          <a:ext cx="0" cy="125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392" name="【市民会館】&#10;一人当たり面積最小値テキスト"/>
        <xdr:cNvSpPr txBox="1"/>
      </xdr:nvSpPr>
      <xdr:spPr>
        <a:xfrm>
          <a:off x="9258300" y="1823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393" name="直線コネクタ 392"/>
        <xdr:cNvCxnSpPr/>
      </xdr:nvCxnSpPr>
      <xdr:spPr>
        <a:xfrm>
          <a:off x="9154160" y="18229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394" name="【市民会館】&#10;一人当たり面積最大値テキスト"/>
        <xdr:cNvSpPr txBox="1"/>
      </xdr:nvSpPr>
      <xdr:spPr>
        <a:xfrm>
          <a:off x="9258300" y="1676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395" name="直線コネクタ 394"/>
        <xdr:cNvCxnSpPr/>
      </xdr:nvCxnSpPr>
      <xdr:spPr>
        <a:xfrm>
          <a:off x="9154160" y="169786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396" name="【市民会館】&#10;一人当たり面積平均値テキスト"/>
        <xdr:cNvSpPr txBox="1"/>
      </xdr:nvSpPr>
      <xdr:spPr>
        <a:xfrm>
          <a:off x="9258300" y="1795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397" name="フローチャート: 判断 396"/>
        <xdr:cNvSpPr/>
      </xdr:nvSpPr>
      <xdr:spPr>
        <a:xfrm>
          <a:off x="9192260" y="179793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398" name="フローチャート: 判断 397"/>
        <xdr:cNvSpPr/>
      </xdr:nvSpPr>
      <xdr:spPr>
        <a:xfrm>
          <a:off x="8445500" y="1795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399" name="フローチャート: 判断 398"/>
        <xdr:cNvSpPr/>
      </xdr:nvSpPr>
      <xdr:spPr>
        <a:xfrm>
          <a:off x="7670800" y="179857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400" name="フローチャート: 判断 399"/>
        <xdr:cNvSpPr/>
      </xdr:nvSpPr>
      <xdr:spPr>
        <a:xfrm>
          <a:off x="687324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01" name="フローチャート: 判断 400"/>
        <xdr:cNvSpPr/>
      </xdr:nvSpPr>
      <xdr:spPr>
        <a:xfrm>
          <a:off x="6098540" y="179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108</xdr:row>
      <xdr:rowOff>12700</xdr:rowOff>
    </xdr:from>
    <xdr:to>
      <xdr:col>36</xdr:col>
      <xdr:colOff>165100</xdr:colOff>
      <xdr:row>108</xdr:row>
      <xdr:rowOff>114300</xdr:rowOff>
    </xdr:to>
    <xdr:sp macro="" textlink="">
      <xdr:nvSpPr>
        <xdr:cNvPr id="407" name="楕円 406"/>
        <xdr:cNvSpPr/>
      </xdr:nvSpPr>
      <xdr:spPr>
        <a:xfrm>
          <a:off x="6098540" y="181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134638</xdr:rowOff>
    </xdr:from>
    <xdr:ext cx="469744" cy="259045"/>
    <xdr:sp macro="" textlink="">
      <xdr:nvSpPr>
        <xdr:cNvPr id="408" name="n_1aveValue【市民会館】&#10;一人当たり面積"/>
        <xdr:cNvSpPr txBox="1"/>
      </xdr:nvSpPr>
      <xdr:spPr>
        <a:xfrm>
          <a:off x="8271587" y="1773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166388</xdr:rowOff>
    </xdr:from>
    <xdr:ext cx="469744" cy="259045"/>
    <xdr:sp macro="" textlink="">
      <xdr:nvSpPr>
        <xdr:cNvPr id="409" name="n_2aveValue【市民会館】&#10;一人当たり面積"/>
        <xdr:cNvSpPr txBox="1"/>
      </xdr:nvSpPr>
      <xdr:spPr>
        <a:xfrm>
          <a:off x="750958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10" name="n_3aveValue【市民会館】&#10;一人当たり面積"/>
        <xdr:cNvSpPr txBox="1"/>
      </xdr:nvSpPr>
      <xdr:spPr>
        <a:xfrm>
          <a:off x="67120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1288</xdr:rowOff>
    </xdr:from>
    <xdr:ext cx="469744" cy="259045"/>
    <xdr:sp macro="" textlink="">
      <xdr:nvSpPr>
        <xdr:cNvPr id="411" name="n_4aveValue【市民会館】&#10;一人当たり面積"/>
        <xdr:cNvSpPr txBox="1"/>
      </xdr:nvSpPr>
      <xdr:spPr>
        <a:xfrm>
          <a:off x="5937327" y="1777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105427</xdr:rowOff>
    </xdr:from>
    <xdr:ext cx="469744" cy="259045"/>
    <xdr:sp macro="" textlink="">
      <xdr:nvSpPr>
        <xdr:cNvPr id="412" name="n_4mainValue【市民会館】&#10;一人当たり面積"/>
        <xdr:cNvSpPr txBox="1"/>
      </xdr:nvSpPr>
      <xdr:spPr>
        <a:xfrm>
          <a:off x="59373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3" name="テキスト ボックス 42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5" name="テキスト ボックス 424"/>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35" name="テキスト ボックス 434"/>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438" name="直線コネクタ 437"/>
        <xdr:cNvCxnSpPr/>
      </xdr:nvCxnSpPr>
      <xdr:spPr>
        <a:xfrm flipV="1">
          <a:off x="14375764" y="5634446"/>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39" name="【一般廃棄物処理施設】&#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40" name="直線コネクタ 439"/>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441" name="【一般廃棄物処理施設】&#10;有形固定資産減価償却率最大値テキスト"/>
        <xdr:cNvSpPr txBox="1"/>
      </xdr:nvSpPr>
      <xdr:spPr>
        <a:xfrm>
          <a:off x="14414500" y="54134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442" name="直線コネクタ 441"/>
        <xdr:cNvCxnSpPr/>
      </xdr:nvCxnSpPr>
      <xdr:spPr>
        <a:xfrm>
          <a:off x="14287500" y="5634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443" name="【一般廃棄物処理施設】&#10;有形固定資産減価償却率平均値テキスト"/>
        <xdr:cNvSpPr txBox="1"/>
      </xdr:nvSpPr>
      <xdr:spPr>
        <a:xfrm>
          <a:off x="14414500" y="64900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44" name="フローチャート: 判断 443"/>
        <xdr:cNvSpPr/>
      </xdr:nvSpPr>
      <xdr:spPr>
        <a:xfrm>
          <a:off x="14325600" y="65116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45" name="フローチャート: 判断 444"/>
        <xdr:cNvSpPr/>
      </xdr:nvSpPr>
      <xdr:spPr>
        <a:xfrm>
          <a:off x="13578840" y="653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446" name="フローチャート: 判断 445"/>
        <xdr:cNvSpPr/>
      </xdr:nvSpPr>
      <xdr:spPr>
        <a:xfrm>
          <a:off x="12804140" y="6513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447" name="フローチャート: 判断 446"/>
        <xdr:cNvSpPr/>
      </xdr:nvSpPr>
      <xdr:spPr>
        <a:xfrm>
          <a:off x="12029440" y="64316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448" name="フローチャート: 判断 447"/>
        <xdr:cNvSpPr/>
      </xdr:nvSpPr>
      <xdr:spPr>
        <a:xfrm>
          <a:off x="1123188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134801</xdr:rowOff>
    </xdr:from>
    <xdr:to>
      <xdr:col>76</xdr:col>
      <xdr:colOff>165100</xdr:colOff>
      <xdr:row>41</xdr:row>
      <xdr:rowOff>64951</xdr:rowOff>
    </xdr:to>
    <xdr:sp macro="" textlink="">
      <xdr:nvSpPr>
        <xdr:cNvPr id="454" name="楕円 453"/>
        <xdr:cNvSpPr/>
      </xdr:nvSpPr>
      <xdr:spPr>
        <a:xfrm>
          <a:off x="12804140" y="6840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133169</xdr:rowOff>
    </xdr:from>
    <xdr:to>
      <xdr:col>67</xdr:col>
      <xdr:colOff>101600</xdr:colOff>
      <xdr:row>41</xdr:row>
      <xdr:rowOff>63319</xdr:rowOff>
    </xdr:to>
    <xdr:sp macro="" textlink="">
      <xdr:nvSpPr>
        <xdr:cNvPr id="455" name="楕円 454"/>
        <xdr:cNvSpPr/>
      </xdr:nvSpPr>
      <xdr:spPr>
        <a:xfrm>
          <a:off x="11231880" y="6838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107604</xdr:rowOff>
    </xdr:from>
    <xdr:ext cx="405111" cy="259045"/>
    <xdr:sp macro="" textlink="">
      <xdr:nvSpPr>
        <xdr:cNvPr id="456" name="n_1aveValue【一般廃棄物処理施設】&#10;有形固定資産減価償却率"/>
        <xdr:cNvSpPr txBox="1"/>
      </xdr:nvSpPr>
      <xdr:spPr>
        <a:xfrm>
          <a:off x="13437244"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89643</xdr:rowOff>
    </xdr:from>
    <xdr:ext cx="405111" cy="259045"/>
    <xdr:sp macro="" textlink="">
      <xdr:nvSpPr>
        <xdr:cNvPr id="457" name="n_2aveValue【一般廃棄物処理施設】&#10;有形固定資産減価償却率"/>
        <xdr:cNvSpPr txBox="1"/>
      </xdr:nvSpPr>
      <xdr:spPr>
        <a:xfrm>
          <a:off x="12675244" y="629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8000</xdr:rowOff>
    </xdr:from>
    <xdr:ext cx="405111" cy="259045"/>
    <xdr:sp macro="" textlink="">
      <xdr:nvSpPr>
        <xdr:cNvPr id="458" name="n_3aveValue【一般廃棄物処理施設】&#10;有形固定資産減価償却率"/>
        <xdr:cNvSpPr txBox="1"/>
      </xdr:nvSpPr>
      <xdr:spPr>
        <a:xfrm>
          <a:off x="11900544"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141894</xdr:rowOff>
    </xdr:from>
    <xdr:ext cx="405111" cy="259045"/>
    <xdr:sp macro="" textlink="">
      <xdr:nvSpPr>
        <xdr:cNvPr id="459" name="n_4aveValue【一般廃棄物処理施設】&#10;有形固定資産減価償却率"/>
        <xdr:cNvSpPr txBox="1"/>
      </xdr:nvSpPr>
      <xdr:spPr>
        <a:xfrm>
          <a:off x="1110298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56078</xdr:rowOff>
    </xdr:from>
    <xdr:ext cx="405111" cy="259045"/>
    <xdr:sp macro="" textlink="">
      <xdr:nvSpPr>
        <xdr:cNvPr id="460" name="n_2mainValue【一般廃棄物処理施設】&#10;有形固定資産減価償却率"/>
        <xdr:cNvSpPr txBox="1"/>
      </xdr:nvSpPr>
      <xdr:spPr>
        <a:xfrm>
          <a:off x="12675244" y="692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54446</xdr:rowOff>
    </xdr:from>
    <xdr:ext cx="405111" cy="259045"/>
    <xdr:sp macro="" textlink="">
      <xdr:nvSpPr>
        <xdr:cNvPr id="461" name="n_4mainValue【一般廃棄物処理施設】&#10;有形固定資産減価償却率"/>
        <xdr:cNvSpPr txBox="1"/>
      </xdr:nvSpPr>
      <xdr:spPr>
        <a:xfrm>
          <a:off x="11102984" y="692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2" name="直線コネクタ 471"/>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3" name="テキスト ボックス 472"/>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4" name="直線コネクタ 473"/>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5" name="テキスト ボックス 474"/>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6" name="直線コネクタ 475"/>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7" name="テキスト ボックス 476"/>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8" name="直線コネクタ 477"/>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9" name="テキスト ボックス 478"/>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483" name="直線コネクタ 482"/>
        <xdr:cNvCxnSpPr/>
      </xdr:nvCxnSpPr>
      <xdr:spPr>
        <a:xfrm flipV="1">
          <a:off x="19509104" y="5550799"/>
          <a:ext cx="0" cy="145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484" name="【一般廃棄物処理施設】&#10;一人当たり有形固定資産（償却資産）額最小値テキスト"/>
        <xdr:cNvSpPr txBox="1"/>
      </xdr:nvSpPr>
      <xdr:spPr>
        <a:xfrm>
          <a:off x="19547840" y="700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485" name="直線コネクタ 484"/>
        <xdr:cNvCxnSpPr/>
      </xdr:nvCxnSpPr>
      <xdr:spPr>
        <a:xfrm>
          <a:off x="19443700" y="70028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486" name="【一般廃棄物処理施設】&#10;一人当たり有形固定資産（償却資産）額最大値テキスト"/>
        <xdr:cNvSpPr txBox="1"/>
      </xdr:nvSpPr>
      <xdr:spPr>
        <a:xfrm>
          <a:off x="19547840" y="533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487" name="直線コネクタ 486"/>
        <xdr:cNvCxnSpPr/>
      </xdr:nvCxnSpPr>
      <xdr:spPr>
        <a:xfrm>
          <a:off x="19443700" y="5550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136840</xdr:rowOff>
    </xdr:from>
    <xdr:ext cx="599010" cy="259045"/>
    <xdr:sp macro="" textlink="">
      <xdr:nvSpPr>
        <xdr:cNvPr id="488" name="【一般廃棄物処理施設】&#10;一人当たり有形固定資産（償却資産）額平均値テキスト"/>
        <xdr:cNvSpPr txBox="1"/>
      </xdr:nvSpPr>
      <xdr:spPr>
        <a:xfrm>
          <a:off x="19547840" y="6674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489" name="フローチャート: 判断 488"/>
        <xdr:cNvSpPr/>
      </xdr:nvSpPr>
      <xdr:spPr>
        <a:xfrm>
          <a:off x="19458940" y="6696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490" name="フローチャート: 判断 489"/>
        <xdr:cNvSpPr/>
      </xdr:nvSpPr>
      <xdr:spPr>
        <a:xfrm>
          <a:off x="18735040" y="66943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491" name="フローチャート: 判断 490"/>
        <xdr:cNvSpPr/>
      </xdr:nvSpPr>
      <xdr:spPr>
        <a:xfrm>
          <a:off x="17937480" y="673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492" name="フローチャート: 判断 491"/>
        <xdr:cNvSpPr/>
      </xdr:nvSpPr>
      <xdr:spPr>
        <a:xfrm>
          <a:off x="17162780" y="67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493" name="フローチャート: 判断 492"/>
        <xdr:cNvSpPr/>
      </xdr:nvSpPr>
      <xdr:spPr>
        <a:xfrm>
          <a:off x="16388080" y="6744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82333</xdr:rowOff>
    </xdr:from>
    <xdr:to>
      <xdr:col>107</xdr:col>
      <xdr:colOff>101600</xdr:colOff>
      <xdr:row>42</xdr:row>
      <xdr:rowOff>12483</xdr:rowOff>
    </xdr:to>
    <xdr:sp macro="" textlink="">
      <xdr:nvSpPr>
        <xdr:cNvPr id="499" name="楕円 498"/>
        <xdr:cNvSpPr/>
      </xdr:nvSpPr>
      <xdr:spPr>
        <a:xfrm>
          <a:off x="17937480" y="6955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34583</xdr:rowOff>
    </xdr:from>
    <xdr:to>
      <xdr:col>98</xdr:col>
      <xdr:colOff>38100</xdr:colOff>
      <xdr:row>41</xdr:row>
      <xdr:rowOff>136183</xdr:rowOff>
    </xdr:to>
    <xdr:sp macro="" textlink="">
      <xdr:nvSpPr>
        <xdr:cNvPr id="500" name="楕円 499"/>
        <xdr:cNvSpPr/>
      </xdr:nvSpPr>
      <xdr:spPr>
        <a:xfrm>
          <a:off x="16388080" y="69078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103063</xdr:rowOff>
    </xdr:from>
    <xdr:ext cx="599010" cy="259045"/>
    <xdr:sp macro="" textlink="">
      <xdr:nvSpPr>
        <xdr:cNvPr id="501" name="n_1aveValue【一般廃棄物処理施設】&#10;一人当たり有形固定資産（償却資産）額"/>
        <xdr:cNvSpPr txBox="1"/>
      </xdr:nvSpPr>
      <xdr:spPr>
        <a:xfrm>
          <a:off x="18496495" y="647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144720</xdr:rowOff>
    </xdr:from>
    <xdr:ext cx="534377" cy="259045"/>
    <xdr:sp macro="" textlink="">
      <xdr:nvSpPr>
        <xdr:cNvPr id="502" name="n_2aveValue【一般廃棄物処理施設】&#10;一人当たり有形固定資産（償却資産）額"/>
        <xdr:cNvSpPr txBox="1"/>
      </xdr:nvSpPr>
      <xdr:spPr>
        <a:xfrm>
          <a:off x="17766811" y="651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150833</xdr:rowOff>
    </xdr:from>
    <xdr:ext cx="534377" cy="259045"/>
    <xdr:sp macro="" textlink="">
      <xdr:nvSpPr>
        <xdr:cNvPr id="503" name="n_3aveValue【一般廃棄物処理施設】&#10;一人当たり有形固定資産（償却資産）額"/>
        <xdr:cNvSpPr txBox="1"/>
      </xdr:nvSpPr>
      <xdr:spPr>
        <a:xfrm>
          <a:off x="16969251" y="652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156991</xdr:rowOff>
    </xdr:from>
    <xdr:ext cx="534377" cy="259045"/>
    <xdr:sp macro="" textlink="">
      <xdr:nvSpPr>
        <xdr:cNvPr id="504" name="n_4aveValue【一般廃棄物処理施設】&#10;一人当たり有形固定資産（償却資産）額"/>
        <xdr:cNvSpPr txBox="1"/>
      </xdr:nvSpPr>
      <xdr:spPr>
        <a:xfrm>
          <a:off x="16194551" y="652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84333</xdr:colOff>
      <xdr:row>42</xdr:row>
      <xdr:rowOff>3610</xdr:rowOff>
    </xdr:from>
    <xdr:ext cx="313932" cy="259045"/>
    <xdr:sp macro="" textlink="">
      <xdr:nvSpPr>
        <xdr:cNvPr id="505" name="n_2mainValue【一般廃棄物処理施設】&#10;一人当たり有形固定資産（償却資産）額"/>
        <xdr:cNvSpPr txBox="1"/>
      </xdr:nvSpPr>
      <xdr:spPr>
        <a:xfrm>
          <a:off x="17854173" y="70444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127310</xdr:rowOff>
    </xdr:from>
    <xdr:ext cx="534377" cy="259045"/>
    <xdr:sp macro="" textlink="">
      <xdr:nvSpPr>
        <xdr:cNvPr id="506" name="n_4mainValue【一般廃棄物処理施設】&#10;一人当たり有形固定資産（償却資産）額"/>
        <xdr:cNvSpPr txBox="1"/>
      </xdr:nvSpPr>
      <xdr:spPr>
        <a:xfrm>
          <a:off x="16194551" y="700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532" name="直線コネクタ 531"/>
        <xdr:cNvCxnSpPr/>
      </xdr:nvCxnSpPr>
      <xdr:spPr>
        <a:xfrm flipV="1">
          <a:off x="14375764" y="932633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533" name="【保健センター・保健所】&#10;有形固定資産減価償却率最小値テキスト"/>
        <xdr:cNvSpPr txBox="1"/>
      </xdr:nvSpPr>
      <xdr:spPr>
        <a:xfrm>
          <a:off x="14414500" y="108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534" name="直線コネクタ 533"/>
        <xdr:cNvCxnSpPr/>
      </xdr:nvCxnSpPr>
      <xdr:spPr>
        <a:xfrm>
          <a:off x="14287500" y="10805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5" name="【保健センター・保健所】&#10;有形固定資産減価償却率最大値テキスト"/>
        <xdr:cNvSpPr txBox="1"/>
      </xdr:nvSpPr>
      <xdr:spPr>
        <a:xfrm>
          <a:off x="14414500" y="91053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36" name="直線コネクタ 535"/>
        <xdr:cNvCxnSpPr/>
      </xdr:nvCxnSpPr>
      <xdr:spPr>
        <a:xfrm>
          <a:off x="14287500" y="9326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107242</xdr:rowOff>
    </xdr:from>
    <xdr:ext cx="405111" cy="259045"/>
    <xdr:sp macro="" textlink="">
      <xdr:nvSpPr>
        <xdr:cNvPr id="537" name="【保健センター・保健所】&#10;有形固定資産減価償却率平均値テキスト"/>
        <xdr:cNvSpPr txBox="1"/>
      </xdr:nvSpPr>
      <xdr:spPr>
        <a:xfrm>
          <a:off x="14414500" y="9998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538" name="フローチャート: 判断 537"/>
        <xdr:cNvSpPr/>
      </xdr:nvSpPr>
      <xdr:spPr>
        <a:xfrm>
          <a:off x="14325600" y="100195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539" name="フローチャート: 判断 538"/>
        <xdr:cNvSpPr/>
      </xdr:nvSpPr>
      <xdr:spPr>
        <a:xfrm>
          <a:off x="13578840" y="100310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540" name="フローチャート: 判断 539"/>
        <xdr:cNvSpPr/>
      </xdr:nvSpPr>
      <xdr:spPr>
        <a:xfrm>
          <a:off x="12804140" y="997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1" name="フローチャート: 判断 540"/>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42" name="フローチャート: 判断 541"/>
        <xdr:cNvSpPr/>
      </xdr:nvSpPr>
      <xdr:spPr>
        <a:xfrm>
          <a:off x="11231880" y="993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156573</xdr:rowOff>
    </xdr:from>
    <xdr:to>
      <xdr:col>76</xdr:col>
      <xdr:colOff>165100</xdr:colOff>
      <xdr:row>60</xdr:row>
      <xdr:rowOff>86723</xdr:rowOff>
    </xdr:to>
    <xdr:sp macro="" textlink="">
      <xdr:nvSpPr>
        <xdr:cNvPr id="548" name="楕円 547"/>
        <xdr:cNvSpPr/>
      </xdr:nvSpPr>
      <xdr:spPr>
        <a:xfrm>
          <a:off x="12804140" y="100473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9" name="楕円 548"/>
        <xdr:cNvSpPr/>
      </xdr:nvSpPr>
      <xdr:spPr>
        <a:xfrm>
          <a:off x="11231880" y="9982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86921</xdr:rowOff>
    </xdr:from>
    <xdr:ext cx="405111" cy="259045"/>
    <xdr:sp macro="" textlink="">
      <xdr:nvSpPr>
        <xdr:cNvPr id="550" name="n_1aveValue【保健センター・保健所】&#10;有形固定資産減価償却率"/>
        <xdr:cNvSpPr txBox="1"/>
      </xdr:nvSpPr>
      <xdr:spPr>
        <a:xfrm>
          <a:off x="13437244" y="981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551" name="n_2aveValue【保健センター・保健所】&#10;有形固定資産減価償却率"/>
        <xdr:cNvSpPr txBox="1"/>
      </xdr:nvSpPr>
      <xdr:spPr>
        <a:xfrm>
          <a:off x="12675244"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52" name="n_3aveValue【保健センター・保健所】&#10;有形固定資産減価償却率"/>
        <xdr:cNvSpPr txBox="1"/>
      </xdr:nvSpPr>
      <xdr:spPr>
        <a:xfrm>
          <a:off x="119005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53" name="n_4aveValue【保健センター・保健所】&#10;有形固定資産減価償却率"/>
        <xdr:cNvSpPr txBox="1"/>
      </xdr:nvSpPr>
      <xdr:spPr>
        <a:xfrm>
          <a:off x="11102984" y="971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77850</xdr:rowOff>
    </xdr:from>
    <xdr:ext cx="405111" cy="259045"/>
    <xdr:sp macro="" textlink="">
      <xdr:nvSpPr>
        <xdr:cNvPr id="554" name="n_2mainValue【保健センター・保健所】&#10;有形固定資産減価償却率"/>
        <xdr:cNvSpPr txBox="1"/>
      </xdr:nvSpPr>
      <xdr:spPr>
        <a:xfrm>
          <a:off x="126752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55" name="n_4mainValue【保健センター・保健所】&#10;有形固定資産減価償却率"/>
        <xdr:cNvSpPr txBox="1"/>
      </xdr:nvSpPr>
      <xdr:spPr>
        <a:xfrm>
          <a:off x="11102984"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6" name="直線コネクタ 565"/>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577" name="直線コネクタ 576"/>
        <xdr:cNvCxnSpPr/>
      </xdr:nvCxnSpPr>
      <xdr:spPr>
        <a:xfrm flipV="1">
          <a:off x="19509104" y="9364218"/>
          <a:ext cx="0"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8" name="【保健センター・保健所】&#10;一人当たり面積最小値テキスト"/>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9" name="直線コネクタ 578"/>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80" name="【保健センター・保健所】&#10;一人当たり面積最大値テキスト"/>
        <xdr:cNvSpPr txBox="1"/>
      </xdr:nvSpPr>
      <xdr:spPr>
        <a:xfrm>
          <a:off x="19547840" y="914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81" name="直線コネクタ 580"/>
        <xdr:cNvCxnSpPr/>
      </xdr:nvCxnSpPr>
      <xdr:spPr>
        <a:xfrm>
          <a:off x="19443700" y="9364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582" name="【保健センター・保健所】&#10;一人当たり面積平均値テキスト"/>
        <xdr:cNvSpPr txBox="1"/>
      </xdr:nvSpPr>
      <xdr:spPr>
        <a:xfrm>
          <a:off x="1954784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83" name="フローチャート: 判断 582"/>
        <xdr:cNvSpPr/>
      </xdr:nvSpPr>
      <xdr:spPr>
        <a:xfrm>
          <a:off x="19458940" y="103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84" name="フローチャート: 判断 583"/>
        <xdr:cNvSpPr/>
      </xdr:nvSpPr>
      <xdr:spPr>
        <a:xfrm>
          <a:off x="18735040" y="103375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85" name="フローチャート: 判断 584"/>
        <xdr:cNvSpPr/>
      </xdr:nvSpPr>
      <xdr:spPr>
        <a:xfrm>
          <a:off x="1793748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586" name="フローチャート: 判断 585"/>
        <xdr:cNvSpPr/>
      </xdr:nvSpPr>
      <xdr:spPr>
        <a:xfrm>
          <a:off x="17162780" y="10351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587" name="フローチャート: 判断 586"/>
        <xdr:cNvSpPr/>
      </xdr:nvSpPr>
      <xdr:spPr>
        <a:xfrm>
          <a:off x="16388080" y="103649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118364</xdr:rowOff>
    </xdr:from>
    <xdr:to>
      <xdr:col>107</xdr:col>
      <xdr:colOff>101600</xdr:colOff>
      <xdr:row>63</xdr:row>
      <xdr:rowOff>48514</xdr:rowOff>
    </xdr:to>
    <xdr:sp macro="" textlink="">
      <xdr:nvSpPr>
        <xdr:cNvPr id="593" name="楕円 592"/>
        <xdr:cNvSpPr/>
      </xdr:nvSpPr>
      <xdr:spPr>
        <a:xfrm>
          <a:off x="17937480" y="10512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94" name="楕円 593"/>
        <xdr:cNvSpPr/>
      </xdr:nvSpPr>
      <xdr:spPr>
        <a:xfrm>
          <a:off x="16388080" y="10525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595" name="n_1aveValue【保健センター・保健所】&#10;一人当たり面積"/>
        <xdr:cNvSpPr txBox="1"/>
      </xdr:nvSpPr>
      <xdr:spPr>
        <a:xfrm>
          <a:off x="185611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96" name="n_2aveValue【保健センター・保健所】&#10;一人当たり面積"/>
        <xdr:cNvSpPr txBox="1"/>
      </xdr:nvSpPr>
      <xdr:spPr>
        <a:xfrm>
          <a:off x="177762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597" name="n_3aveValue【保健センター・保健所】&#10;一人当たり面積"/>
        <xdr:cNvSpPr txBox="1"/>
      </xdr:nvSpPr>
      <xdr:spPr>
        <a:xfrm>
          <a:off x="1700156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598" name="n_4aveValue【保健センター・保健所】&#10;一人当たり面積"/>
        <xdr:cNvSpPr txBox="1"/>
      </xdr:nvSpPr>
      <xdr:spPr>
        <a:xfrm>
          <a:off x="1622686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39641</xdr:rowOff>
    </xdr:from>
    <xdr:ext cx="469744" cy="259045"/>
    <xdr:sp macro="" textlink="">
      <xdr:nvSpPr>
        <xdr:cNvPr id="599" name="n_2mainValue【保健センター・保健所】&#10;一人当たり面積"/>
        <xdr:cNvSpPr txBox="1"/>
      </xdr:nvSpPr>
      <xdr:spPr>
        <a:xfrm>
          <a:off x="1777626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600" name="n_4mainValue【保健センター・保健所】&#10;一人当たり面積"/>
        <xdr:cNvSpPr txBox="1"/>
      </xdr:nvSpPr>
      <xdr:spPr>
        <a:xfrm>
          <a:off x="1622686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3" name="テキスト ボックス 612"/>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3" name="テキスト ボックス 622"/>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626" name="直線コネクタ 625"/>
        <xdr:cNvCxnSpPr/>
      </xdr:nvCxnSpPr>
      <xdr:spPr>
        <a:xfrm flipV="1">
          <a:off x="14375764" y="13167904"/>
          <a:ext cx="0" cy="141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7"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8" name="直線コネクタ 627"/>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29" name="【消防施設】&#10;有形固定資産減価償却率最大値テキスト"/>
        <xdr:cNvSpPr txBox="1"/>
      </xdr:nvSpPr>
      <xdr:spPr>
        <a:xfrm>
          <a:off x="14414500" y="1294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30" name="直線コネクタ 629"/>
        <xdr:cNvCxnSpPr/>
      </xdr:nvCxnSpPr>
      <xdr:spPr>
        <a:xfrm>
          <a:off x="14287500" y="13167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631" name="【消防施設】&#10;有形固定資産減価償却率平均値テキスト"/>
        <xdr:cNvSpPr txBox="1"/>
      </xdr:nvSpPr>
      <xdr:spPr>
        <a:xfrm>
          <a:off x="14414500" y="13823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32" name="フローチャート: 判断 631"/>
        <xdr:cNvSpPr/>
      </xdr:nvSpPr>
      <xdr:spPr>
        <a:xfrm>
          <a:off x="14325600" y="138448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33" name="フローチャート: 判断 632"/>
        <xdr:cNvSpPr/>
      </xdr:nvSpPr>
      <xdr:spPr>
        <a:xfrm>
          <a:off x="13578840" y="13857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634" name="フローチャート: 判断 633"/>
        <xdr:cNvSpPr/>
      </xdr:nvSpPr>
      <xdr:spPr>
        <a:xfrm>
          <a:off x="12804140" y="138807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635" name="フローチャート: 判断 634"/>
        <xdr:cNvSpPr/>
      </xdr:nvSpPr>
      <xdr:spPr>
        <a:xfrm>
          <a:off x="1202944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636" name="フローチャート: 判断 635"/>
        <xdr:cNvSpPr/>
      </xdr:nvSpPr>
      <xdr:spPr>
        <a:xfrm>
          <a:off x="11231880" y="139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42818</xdr:rowOff>
    </xdr:from>
    <xdr:to>
      <xdr:col>76</xdr:col>
      <xdr:colOff>165100</xdr:colOff>
      <xdr:row>82</xdr:row>
      <xdr:rowOff>144418</xdr:rowOff>
    </xdr:to>
    <xdr:sp macro="" textlink="">
      <xdr:nvSpPr>
        <xdr:cNvPr id="642" name="楕円 641"/>
        <xdr:cNvSpPr/>
      </xdr:nvSpPr>
      <xdr:spPr>
        <a:xfrm>
          <a:off x="12804140" y="137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155484</xdr:rowOff>
    </xdr:from>
    <xdr:to>
      <xdr:col>67</xdr:col>
      <xdr:colOff>101600</xdr:colOff>
      <xdr:row>82</xdr:row>
      <xdr:rowOff>85634</xdr:rowOff>
    </xdr:to>
    <xdr:sp macro="" textlink="">
      <xdr:nvSpPr>
        <xdr:cNvPr id="643" name="楕円 642"/>
        <xdr:cNvSpPr/>
      </xdr:nvSpPr>
      <xdr:spPr>
        <a:xfrm>
          <a:off x="11231880" y="13734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58075</xdr:rowOff>
    </xdr:from>
    <xdr:ext cx="405111" cy="259045"/>
    <xdr:sp macro="" textlink="">
      <xdr:nvSpPr>
        <xdr:cNvPr id="644" name="n_1aveValue【消防施設】&#10;有形固定資産減価償却率"/>
        <xdr:cNvSpPr txBox="1"/>
      </xdr:nvSpPr>
      <xdr:spPr>
        <a:xfrm>
          <a:off x="13437244" y="1363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645" name="n_2aveValue【消防施設】&#10;有形固定資産減価償却率"/>
        <xdr:cNvSpPr txBox="1"/>
      </xdr:nvSpPr>
      <xdr:spPr>
        <a:xfrm>
          <a:off x="12675244" y="1396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120122</xdr:rowOff>
    </xdr:from>
    <xdr:ext cx="405111" cy="259045"/>
    <xdr:sp macro="" textlink="">
      <xdr:nvSpPr>
        <xdr:cNvPr id="646" name="n_3aveValue【消防施設】&#10;有形固定資産減価償却率"/>
        <xdr:cNvSpPr txBox="1"/>
      </xdr:nvSpPr>
      <xdr:spPr>
        <a:xfrm>
          <a:off x="1190054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647" name="n_4aveValue【消防施設】&#10;有形固定資産減価償却率"/>
        <xdr:cNvSpPr txBox="1"/>
      </xdr:nvSpPr>
      <xdr:spPr>
        <a:xfrm>
          <a:off x="11102984" y="1403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160945</xdr:rowOff>
    </xdr:from>
    <xdr:ext cx="405111" cy="259045"/>
    <xdr:sp macro="" textlink="">
      <xdr:nvSpPr>
        <xdr:cNvPr id="648" name="n_2mainValue【消防施設】&#10;有形固定資産減価償却率"/>
        <xdr:cNvSpPr txBox="1"/>
      </xdr:nvSpPr>
      <xdr:spPr>
        <a:xfrm>
          <a:off x="12675244" y="1357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102161</xdr:rowOff>
    </xdr:from>
    <xdr:ext cx="405111" cy="259045"/>
    <xdr:sp macro="" textlink="">
      <xdr:nvSpPr>
        <xdr:cNvPr id="649" name="n_4mainValue【消防施設】&#10;有形固定資産減価償却率"/>
        <xdr:cNvSpPr txBox="1"/>
      </xdr:nvSpPr>
      <xdr:spPr>
        <a:xfrm>
          <a:off x="11102984" y="1351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671" name="直線コネクタ 670"/>
        <xdr:cNvCxnSpPr/>
      </xdr:nvCxnSpPr>
      <xdr:spPr>
        <a:xfrm flipV="1">
          <a:off x="19509104" y="13042393"/>
          <a:ext cx="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72" name="【消防施設】&#10;一人当たり面積最小値テキスト"/>
        <xdr:cNvSpPr txBox="1"/>
      </xdr:nvSpPr>
      <xdr:spPr>
        <a:xfrm>
          <a:off x="19547840"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73" name="直線コネクタ 672"/>
        <xdr:cNvCxnSpPr/>
      </xdr:nvCxnSpPr>
      <xdr:spPr>
        <a:xfrm>
          <a:off x="1944370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674" name="【消防施設】&#10;一人当たり面積最大値テキスト"/>
        <xdr:cNvSpPr txBox="1"/>
      </xdr:nvSpPr>
      <xdr:spPr>
        <a:xfrm>
          <a:off x="19547840" y="128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675" name="直線コネクタ 674"/>
        <xdr:cNvCxnSpPr/>
      </xdr:nvCxnSpPr>
      <xdr:spPr>
        <a:xfrm>
          <a:off x="19443700" y="13042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89171</xdr:rowOff>
    </xdr:from>
    <xdr:ext cx="469744" cy="259045"/>
    <xdr:sp macro="" textlink="">
      <xdr:nvSpPr>
        <xdr:cNvPr id="676" name="【消防施設】&#10;一人当たり面積平均値テキスト"/>
        <xdr:cNvSpPr txBox="1"/>
      </xdr:nvSpPr>
      <xdr:spPr>
        <a:xfrm>
          <a:off x="19547840" y="1417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677" name="フローチャート: 判断 676"/>
        <xdr:cNvSpPr/>
      </xdr:nvSpPr>
      <xdr:spPr>
        <a:xfrm>
          <a:off x="19458940" y="141925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678" name="フローチャート: 判断 677"/>
        <xdr:cNvSpPr/>
      </xdr:nvSpPr>
      <xdr:spPr>
        <a:xfrm>
          <a:off x="18735040" y="141627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79" name="フローチャート: 判断 678"/>
        <xdr:cNvSpPr/>
      </xdr:nvSpPr>
      <xdr:spPr>
        <a:xfrm>
          <a:off x="17937480" y="14201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680" name="フローチャート: 判断 679"/>
        <xdr:cNvSpPr/>
      </xdr:nvSpPr>
      <xdr:spPr>
        <a:xfrm>
          <a:off x="1716278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81" name="フローチャート: 判断 680"/>
        <xdr:cNvSpPr/>
      </xdr:nvSpPr>
      <xdr:spPr>
        <a:xfrm>
          <a:off x="1638808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21589</xdr:rowOff>
    </xdr:from>
    <xdr:to>
      <xdr:col>107</xdr:col>
      <xdr:colOff>101600</xdr:colOff>
      <xdr:row>85</xdr:row>
      <xdr:rowOff>123189</xdr:rowOff>
    </xdr:to>
    <xdr:sp macro="" textlink="">
      <xdr:nvSpPr>
        <xdr:cNvPr id="687" name="楕円 686"/>
        <xdr:cNvSpPr/>
      </xdr:nvSpPr>
      <xdr:spPr>
        <a:xfrm>
          <a:off x="1793748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23876</xdr:rowOff>
    </xdr:from>
    <xdr:to>
      <xdr:col>98</xdr:col>
      <xdr:colOff>38100</xdr:colOff>
      <xdr:row>85</xdr:row>
      <xdr:rowOff>125476</xdr:rowOff>
    </xdr:to>
    <xdr:sp macro="" textlink="">
      <xdr:nvSpPr>
        <xdr:cNvPr id="688" name="楕円 687"/>
        <xdr:cNvSpPr/>
      </xdr:nvSpPr>
      <xdr:spPr>
        <a:xfrm>
          <a:off x="16388080" y="142732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27703</xdr:rowOff>
    </xdr:from>
    <xdr:ext cx="469744" cy="259045"/>
    <xdr:sp macro="" textlink="">
      <xdr:nvSpPr>
        <xdr:cNvPr id="689" name="n_1aveValue【消防施設】&#10;一人当たり面積"/>
        <xdr:cNvSpPr txBox="1"/>
      </xdr:nvSpPr>
      <xdr:spPr>
        <a:xfrm>
          <a:off x="18561127" y="1394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90" name="n_2aveValue【消防施設】&#10;一人当たり面積"/>
        <xdr:cNvSpPr txBox="1"/>
      </xdr:nvSpPr>
      <xdr:spPr>
        <a:xfrm>
          <a:off x="17776267" y="139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691" name="n_3aveValue【消防施設】&#10;一人当たり面積"/>
        <xdr:cNvSpPr txBox="1"/>
      </xdr:nvSpPr>
      <xdr:spPr>
        <a:xfrm>
          <a:off x="17001567" y="1388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692" name="n_4aveValue【消防施設】&#10;一人当たり面積"/>
        <xdr:cNvSpPr txBox="1"/>
      </xdr:nvSpPr>
      <xdr:spPr>
        <a:xfrm>
          <a:off x="1622686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93" name="n_2mainValue【消防施設】&#10;一人当たり面積"/>
        <xdr:cNvSpPr txBox="1"/>
      </xdr:nvSpPr>
      <xdr:spPr>
        <a:xfrm>
          <a:off x="177762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116603</xdr:rowOff>
    </xdr:from>
    <xdr:ext cx="469744" cy="259045"/>
    <xdr:sp macro="" textlink="">
      <xdr:nvSpPr>
        <xdr:cNvPr id="694" name="n_4mainValue【消防施設】&#10;一人当たり面積"/>
        <xdr:cNvSpPr txBox="1"/>
      </xdr:nvSpPr>
      <xdr:spPr>
        <a:xfrm>
          <a:off x="1622686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7" name="テキスト ボックス 70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7" name="テキスト ボックス 71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720" name="直線コネクタ 719"/>
        <xdr:cNvCxnSpPr/>
      </xdr:nvCxnSpPr>
      <xdr:spPr>
        <a:xfrm flipV="1">
          <a:off x="14375764" y="16713381"/>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721" name="【庁舎】&#10;有形固定資産減価償却率最小値テキスト"/>
        <xdr:cNvSpPr txBox="1"/>
      </xdr:nvSpPr>
      <xdr:spPr>
        <a:xfrm>
          <a:off x="14414500" y="182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722" name="直線コネクタ 721"/>
        <xdr:cNvCxnSpPr/>
      </xdr:nvCxnSpPr>
      <xdr:spPr>
        <a:xfrm>
          <a:off x="14287500" y="18286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23" name="【庁舎】&#10;有形固定資産減価償却率最大値テキスト"/>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4" name="直線コネクタ 72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62609</xdr:rowOff>
    </xdr:from>
    <xdr:ext cx="405111" cy="259045"/>
    <xdr:sp macro="" textlink="">
      <xdr:nvSpPr>
        <xdr:cNvPr id="725" name="【庁舎】&#10;有形固定資産減価償却率平均値テキスト"/>
        <xdr:cNvSpPr txBox="1"/>
      </xdr:nvSpPr>
      <xdr:spPr>
        <a:xfrm>
          <a:off x="14414500" y="17329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726" name="フローチャート: 判断 725"/>
        <xdr:cNvSpPr/>
      </xdr:nvSpPr>
      <xdr:spPr>
        <a:xfrm>
          <a:off x="14325600" y="1735110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27" name="フローチャート: 判断 726"/>
        <xdr:cNvSpPr/>
      </xdr:nvSpPr>
      <xdr:spPr>
        <a:xfrm>
          <a:off x="135788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28" name="フローチャート: 判断 727"/>
        <xdr:cNvSpPr/>
      </xdr:nvSpPr>
      <xdr:spPr>
        <a:xfrm>
          <a:off x="1280414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729" name="フローチャート: 判断 728"/>
        <xdr:cNvSpPr/>
      </xdr:nvSpPr>
      <xdr:spPr>
        <a:xfrm>
          <a:off x="12029440" y="17546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730" name="フローチャート: 判断 729"/>
        <xdr:cNvSpPr/>
      </xdr:nvSpPr>
      <xdr:spPr>
        <a:xfrm>
          <a:off x="11231880" y="1759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38463</xdr:rowOff>
    </xdr:from>
    <xdr:to>
      <xdr:col>76</xdr:col>
      <xdr:colOff>165100</xdr:colOff>
      <xdr:row>107</xdr:row>
      <xdr:rowOff>140063</xdr:rowOff>
    </xdr:to>
    <xdr:sp macro="" textlink="">
      <xdr:nvSpPr>
        <xdr:cNvPr id="736" name="楕円 735"/>
        <xdr:cNvSpPr/>
      </xdr:nvSpPr>
      <xdr:spPr>
        <a:xfrm>
          <a:off x="12804140" y="179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36830</xdr:rowOff>
    </xdr:from>
    <xdr:to>
      <xdr:col>67</xdr:col>
      <xdr:colOff>101600</xdr:colOff>
      <xdr:row>107</xdr:row>
      <xdr:rowOff>138430</xdr:rowOff>
    </xdr:to>
    <xdr:sp macro="" textlink="">
      <xdr:nvSpPr>
        <xdr:cNvPr id="737" name="楕円 736"/>
        <xdr:cNvSpPr/>
      </xdr:nvSpPr>
      <xdr:spPr>
        <a:xfrm>
          <a:off x="1123188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166388</xdr:rowOff>
    </xdr:from>
    <xdr:ext cx="405111" cy="259045"/>
    <xdr:sp macro="" textlink="">
      <xdr:nvSpPr>
        <xdr:cNvPr id="738" name="n_1aveValue【庁舎】&#10;有形固定資産減価償却率"/>
        <xdr:cNvSpPr txBox="1"/>
      </xdr:nvSpPr>
      <xdr:spPr>
        <a:xfrm>
          <a:off x="13437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739" name="n_2aveValue【庁舎】&#10;有形固定資産減価償却率"/>
        <xdr:cNvSpPr txBox="1"/>
      </xdr:nvSpPr>
      <xdr:spPr>
        <a:xfrm>
          <a:off x="126752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740" name="n_3aveValue【庁舎】&#10;有形固定資産減価償却率"/>
        <xdr:cNvSpPr txBox="1"/>
      </xdr:nvSpPr>
      <xdr:spPr>
        <a:xfrm>
          <a:off x="11900544"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741" name="n_4aveValue【庁舎】&#10;有形固定資産減価償却率"/>
        <xdr:cNvSpPr txBox="1"/>
      </xdr:nvSpPr>
      <xdr:spPr>
        <a:xfrm>
          <a:off x="11102984" y="173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131190</xdr:rowOff>
    </xdr:from>
    <xdr:ext cx="405111" cy="259045"/>
    <xdr:sp macro="" textlink="">
      <xdr:nvSpPr>
        <xdr:cNvPr id="742" name="n_2mainValue【庁舎】&#10;有形固定資産減価償却率"/>
        <xdr:cNvSpPr txBox="1"/>
      </xdr:nvSpPr>
      <xdr:spPr>
        <a:xfrm>
          <a:off x="12675244" y="1806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129557</xdr:rowOff>
    </xdr:from>
    <xdr:ext cx="405111" cy="259045"/>
    <xdr:sp macro="" textlink="">
      <xdr:nvSpPr>
        <xdr:cNvPr id="743" name="n_4mainValue【庁舎】&#10;有形固定資産減価償却率"/>
        <xdr:cNvSpPr txBox="1"/>
      </xdr:nvSpPr>
      <xdr:spPr>
        <a:xfrm>
          <a:off x="11102984" y="1806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4" name="直線コネクタ 753"/>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5" name="テキスト ボックス 754"/>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6" name="直線コネクタ 755"/>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7" name="テキスト ボックス 756"/>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8" name="直線コネクタ 757"/>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9" name="テキスト ボックス 758"/>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0" name="直線コネクタ 759"/>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1" name="テキスト ボックス 760"/>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2" name="直線コネクタ 761"/>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3" name="テキスト ボックス 762"/>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4" name="直線コネクタ 763"/>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5" name="テキスト ボックス 764"/>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769" name="直線コネクタ 768"/>
        <xdr:cNvCxnSpPr/>
      </xdr:nvCxnSpPr>
      <xdr:spPr>
        <a:xfrm flipV="1">
          <a:off x="19509104" y="16762367"/>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770" name="【庁舎】&#10;一人当たり面積最小値テキスト"/>
        <xdr:cNvSpPr txBox="1"/>
      </xdr:nvSpPr>
      <xdr:spPr>
        <a:xfrm>
          <a:off x="19547840" y="181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771" name="直線コネクタ 770"/>
        <xdr:cNvCxnSpPr/>
      </xdr:nvCxnSpPr>
      <xdr:spPr>
        <a:xfrm>
          <a:off x="19443700" y="18179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72" name="【庁舎】&#10;一人当たり面積最大値テキスト"/>
        <xdr:cNvSpPr txBox="1"/>
      </xdr:nvSpPr>
      <xdr:spPr>
        <a:xfrm>
          <a:off x="19547840" y="1654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73" name="直線コネクタ 772"/>
        <xdr:cNvCxnSpPr/>
      </xdr:nvCxnSpPr>
      <xdr:spPr>
        <a:xfrm>
          <a:off x="19443700" y="16762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774" name="【庁舎】&#10;一人当たり面積平均値テキスト"/>
        <xdr:cNvSpPr txBox="1"/>
      </xdr:nvSpPr>
      <xdr:spPr>
        <a:xfrm>
          <a:off x="19547840" y="17778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775" name="フローチャート: 判断 774"/>
        <xdr:cNvSpPr/>
      </xdr:nvSpPr>
      <xdr:spPr>
        <a:xfrm>
          <a:off x="19458940" y="178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776" name="フローチャート: 判断 775"/>
        <xdr:cNvSpPr/>
      </xdr:nvSpPr>
      <xdr:spPr>
        <a:xfrm>
          <a:off x="18735040" y="178229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777" name="フローチャート: 判断 776"/>
        <xdr:cNvSpPr/>
      </xdr:nvSpPr>
      <xdr:spPr>
        <a:xfrm>
          <a:off x="1793748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78" name="フローチャート: 判断 777"/>
        <xdr:cNvSpPr/>
      </xdr:nvSpPr>
      <xdr:spPr>
        <a:xfrm>
          <a:off x="171627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779" name="フローチャート: 判断 778"/>
        <xdr:cNvSpPr/>
      </xdr:nvSpPr>
      <xdr:spPr>
        <a:xfrm>
          <a:off x="16388080" y="178327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46627</xdr:rowOff>
    </xdr:from>
    <xdr:to>
      <xdr:col>107</xdr:col>
      <xdr:colOff>101600</xdr:colOff>
      <xdr:row>107</xdr:row>
      <xdr:rowOff>148227</xdr:rowOff>
    </xdr:to>
    <xdr:sp macro="" textlink="">
      <xdr:nvSpPr>
        <xdr:cNvPr id="785" name="楕円 784"/>
        <xdr:cNvSpPr/>
      </xdr:nvSpPr>
      <xdr:spPr>
        <a:xfrm>
          <a:off x="17937480" y="179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54792</xdr:rowOff>
    </xdr:from>
    <xdr:to>
      <xdr:col>98</xdr:col>
      <xdr:colOff>38100</xdr:colOff>
      <xdr:row>107</xdr:row>
      <xdr:rowOff>156392</xdr:rowOff>
    </xdr:to>
    <xdr:sp macro="" textlink="">
      <xdr:nvSpPr>
        <xdr:cNvPr id="786" name="楕円 785"/>
        <xdr:cNvSpPr/>
      </xdr:nvSpPr>
      <xdr:spPr>
        <a:xfrm>
          <a:off x="16388080" y="179922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171285</xdr:rowOff>
    </xdr:from>
    <xdr:ext cx="469744" cy="259045"/>
    <xdr:sp macro="" textlink="">
      <xdr:nvSpPr>
        <xdr:cNvPr id="787" name="n_1aveValue【庁舎】&#10;一人当たり面積"/>
        <xdr:cNvSpPr txBox="1"/>
      </xdr:nvSpPr>
      <xdr:spPr>
        <a:xfrm>
          <a:off x="18561127" y="1760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788" name="n_2aveValue【庁舎】&#10;一人当たり面積"/>
        <xdr:cNvSpPr txBox="1"/>
      </xdr:nvSpPr>
      <xdr:spPr>
        <a:xfrm>
          <a:off x="1777626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789" name="n_3aveValue【庁舎】&#10;一人当たり面積"/>
        <xdr:cNvSpPr txBox="1"/>
      </xdr:nvSpPr>
      <xdr:spPr>
        <a:xfrm>
          <a:off x="1700156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790" name="n_4aveValue【庁舎】&#10;一人当たり面積"/>
        <xdr:cNvSpPr txBox="1"/>
      </xdr:nvSpPr>
      <xdr:spPr>
        <a:xfrm>
          <a:off x="1622686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91" name="n_2mainValue【庁舎】&#10;一人当たり面積"/>
        <xdr:cNvSpPr txBox="1"/>
      </xdr:nvSpPr>
      <xdr:spPr>
        <a:xfrm>
          <a:off x="17776267" y="1807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147519</xdr:rowOff>
    </xdr:from>
    <xdr:ext cx="469744" cy="259045"/>
    <xdr:sp macro="" textlink="">
      <xdr:nvSpPr>
        <xdr:cNvPr id="792" name="n_4mainValue【庁舎】&#10;一人当たり面積"/>
        <xdr:cNvSpPr txBox="1"/>
      </xdr:nvSpPr>
      <xdr:spPr>
        <a:xfrm>
          <a:off x="16226867" y="180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市民交流センター建設工事に伴う市民会館及び図書館旧館の解体により、減価償却率において図書館は減少、市民会館は皆減となっている。</a:t>
          </a:r>
        </a:p>
        <a:p>
          <a:r>
            <a:rPr kumimoji="1" lang="ja-JP" altLang="en-US" sz="1300">
              <a:latin typeface="ＭＳ Ｐゴシック" panose="020B0600070205080204" pitchFamily="50" charset="-128"/>
              <a:ea typeface="ＭＳ Ｐゴシック" panose="020B0600070205080204" pitchFamily="50" charset="-128"/>
            </a:rPr>
            <a:t>図書館については市民交流センター内に新しい図書館を開設することから、完成後はさらに減価償却率は減少する予定である。</a:t>
          </a:r>
        </a:p>
        <a:p>
          <a:r>
            <a:rPr kumimoji="1" lang="ja-JP" altLang="en-US" sz="1300">
              <a:latin typeface="ＭＳ Ｐゴシック" panose="020B0600070205080204" pitchFamily="50" charset="-128"/>
              <a:ea typeface="ＭＳ Ｐゴシック" panose="020B0600070205080204" pitchFamily="50" charset="-128"/>
            </a:rPr>
            <a:t>また、一般廃棄物処理施設についても令和３年度より清掃センター工場棟を解体しており、減価償却率が減少する見込みである。</a:t>
          </a:r>
        </a:p>
        <a:p>
          <a:r>
            <a:rPr kumimoji="1" lang="ja-JP" altLang="en-US" sz="1300">
              <a:latin typeface="ＭＳ Ｐゴシック" panose="020B0600070205080204" pitchFamily="50" charset="-128"/>
              <a:ea typeface="ＭＳ Ｐゴシック" panose="020B0600070205080204" pitchFamily="50" charset="-128"/>
            </a:rPr>
            <a:t>その他の施設については、計画的な修繕、更新による施設の長寿命化や施設の統廃合などを含めた適正管理を行っていく。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なお、未整備となっている令和２年度以降の固定資産台帳について、早急に作成する予定である。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33,281
32,845
29.11
21,785,284
20,852,589
490,482
8,508,967
12,383,080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類似団体平均は上回っているものの、新型コロナウイルス感染症の影響による地方税の減収などから、令和３年度は近年の上昇傾向から一転して低下している。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今後は新型コロナウイルス感染症対策など、必要な施策を確実に実施しながら、歳出の徹底的な見直しや歳入の確保に努め、財政基盤の強化を図っていく。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40822</xdr:rowOff>
    </xdr:to>
    <xdr:cxnSp macro="">
      <xdr:nvCxnSpPr>
        <xdr:cNvPr id="70" name="直線コネクタ 69"/>
        <xdr:cNvCxnSpPr/>
      </xdr:nvCxnSpPr>
      <xdr:spPr>
        <a:xfrm>
          <a:off x="4114800" y="68643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23585</xdr:rowOff>
    </xdr:to>
    <xdr:cxnSp macro="">
      <xdr:nvCxnSpPr>
        <xdr:cNvPr id="73" name="直線コネクタ 72"/>
        <xdr:cNvCxnSpPr/>
      </xdr:nvCxnSpPr>
      <xdr:spPr>
        <a:xfrm flipV="1">
          <a:off x="3225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23585</xdr:rowOff>
    </xdr:to>
    <xdr:cxnSp macro="">
      <xdr:nvCxnSpPr>
        <xdr:cNvPr id="76" name="直線コネクタ 75"/>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40822</xdr:rowOff>
    </xdr:to>
    <xdr:cxnSp macro="">
      <xdr:nvCxnSpPr>
        <xdr:cNvPr id="79" name="直線コネクタ 78"/>
        <xdr:cNvCxnSpPr/>
      </xdr:nvCxnSpPr>
      <xdr:spPr>
        <a:xfrm flipV="1">
          <a:off x="1447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161472</xdr:rowOff>
    </xdr:from>
    <xdr:to>
      <xdr:col>23</xdr:col>
      <xdr:colOff>184150</xdr:colOff>
      <xdr:row>40</xdr:row>
      <xdr:rowOff>91622</xdr:rowOff>
    </xdr:to>
    <xdr:sp macro="" textlink="">
      <xdr:nvSpPr>
        <xdr:cNvPr id="89" name="楕円 88"/>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6549</xdr:rowOff>
    </xdr:from>
    <xdr:ext cx="762000" cy="259045"/>
    <xdr:sp macro="" textlink="">
      <xdr:nvSpPr>
        <xdr:cNvPr id="90"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1" name="楕円 90"/>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2" name="テキスト ボックス 91"/>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3" name="楕円 92"/>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4" name="テキスト ボックス 93"/>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5" name="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7" name="楕円 96"/>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8" name="テキスト ボックス 97"/>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歳入では、地方税が減となった一方、地方交付税や臨時財政対策債、地方特例交付金等の増により、経常一般財源の総額が前年度比</a:t>
          </a:r>
          <a:r>
            <a:rPr kumimoji="1" lang="en-US" altLang="ja-JP" sz="1300">
              <a:latin typeface="ＭＳ Ｐゴシック" panose="020B0600070205080204" pitchFamily="50" charset="-128"/>
              <a:ea typeface="ＭＳ Ｐゴシック" panose="020B0600070205080204" pitchFamily="50" charset="-128"/>
            </a:rPr>
            <a:t>765,390</a:t>
          </a:r>
          <a:r>
            <a:rPr kumimoji="1" lang="ja-JP" altLang="en-US" sz="1300">
              <a:latin typeface="ＭＳ Ｐゴシック" panose="020B0600070205080204" pitchFamily="50" charset="-128"/>
              <a:ea typeface="ＭＳ Ｐゴシック" panose="020B0600070205080204" pitchFamily="50" charset="-128"/>
            </a:rPr>
            <a:t>千円の大幅増となっている。歳出では、扶助費が減となった一方、人件費や維持補修費等の増により、経常経費充当一般財源の総額は前年度比</a:t>
          </a:r>
          <a:r>
            <a:rPr kumimoji="1" lang="en-US" altLang="ja-JP" sz="1300">
              <a:latin typeface="ＭＳ Ｐゴシック" panose="020B0600070205080204" pitchFamily="50" charset="-128"/>
              <a:ea typeface="ＭＳ Ｐゴシック" panose="020B0600070205080204" pitchFamily="50" charset="-128"/>
            </a:rPr>
            <a:t>10,300</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以上により、経常収支比率は前年度比</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今後は公債費のさらなる適正管理、社会保障関係費の増加への対応を見据えながら、水準の維持に努める。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9313</xdr:rowOff>
    </xdr:from>
    <xdr:to>
      <xdr:col>23</xdr:col>
      <xdr:colOff>133350</xdr:colOff>
      <xdr:row>63</xdr:row>
      <xdr:rowOff>98213</xdr:rowOff>
    </xdr:to>
    <xdr:cxnSp macro="">
      <xdr:nvCxnSpPr>
        <xdr:cNvPr id="133" name="直線コネクタ 132"/>
        <xdr:cNvCxnSpPr/>
      </xdr:nvCxnSpPr>
      <xdr:spPr>
        <a:xfrm flipV="1">
          <a:off x="4114800" y="10296313"/>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63</xdr:row>
      <xdr:rowOff>154517</xdr:rowOff>
    </xdr:to>
    <xdr:cxnSp macro="">
      <xdr:nvCxnSpPr>
        <xdr:cNvPr id="136" name="直線コネクタ 135"/>
        <xdr:cNvCxnSpPr/>
      </xdr:nvCxnSpPr>
      <xdr:spPr>
        <a:xfrm flipV="1">
          <a:off x="3225800" y="108995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65</xdr:row>
      <xdr:rowOff>117263</xdr:rowOff>
    </xdr:to>
    <xdr:cxnSp macro="">
      <xdr:nvCxnSpPr>
        <xdr:cNvPr id="139" name="直線コネクタ 138"/>
        <xdr:cNvCxnSpPr/>
      </xdr:nvCxnSpPr>
      <xdr:spPr>
        <a:xfrm flipV="1">
          <a:off x="2336800" y="10955867"/>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117263</xdr:rowOff>
    </xdr:to>
    <xdr:cxnSp macro="">
      <xdr:nvCxnSpPr>
        <xdr:cNvPr id="142" name="直線コネクタ 141"/>
        <xdr:cNvCxnSpPr/>
      </xdr:nvCxnSpPr>
      <xdr:spPr>
        <a:xfrm>
          <a:off x="1447800" y="1106043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4" name="テキスト ボックス 143"/>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46" name="テキスト ボックス 145"/>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129963</xdr:rowOff>
    </xdr:from>
    <xdr:to>
      <xdr:col>23</xdr:col>
      <xdr:colOff>184150</xdr:colOff>
      <xdr:row>60</xdr:row>
      <xdr:rowOff>60113</xdr:rowOff>
    </xdr:to>
    <xdr:sp macro="" textlink="">
      <xdr:nvSpPr>
        <xdr:cNvPr id="152" name="楕円 151"/>
        <xdr:cNvSpPr/>
      </xdr:nvSpPr>
      <xdr:spPr>
        <a:xfrm>
          <a:off x="4902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146490</xdr:rowOff>
    </xdr:from>
    <xdr:ext cx="762000" cy="259045"/>
    <xdr:sp macro="" textlink="">
      <xdr:nvSpPr>
        <xdr:cNvPr id="153" name="財政構造の弾力性該当値テキスト"/>
        <xdr:cNvSpPr txBox="1"/>
      </xdr:nvSpPr>
      <xdr:spPr>
        <a:xfrm>
          <a:off x="5041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4" name="楕円 153"/>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55" name="テキスト ボックス 154"/>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6" name="楕円 155"/>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57" name="テキスト ボックス 156"/>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58" name="楕円 157"/>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59" name="テキスト ボックス 158"/>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60" name="楕円 159"/>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61" name="テキスト ボックス 160"/>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依然として類似団体平均は下回っているものの、人件費及び物件費の決算額は増加している。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人件費は昇給による給与等の増や、掛金率の上昇による共済費の増などにより増加している。物件費は、小中学校</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スクール環境整備事業が皆減となった一方で、新型コロナウイルスワクチン接種関連経費の皆増などにより増加している。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人口減少対策に取り組みながら、事業の見直し等による経費節減に努め、行政サービスの維持・向上を図っていく。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160446</xdr:rowOff>
    </xdr:from>
    <xdr:to>
      <xdr:col>23</xdr:col>
      <xdr:colOff>133350</xdr:colOff>
      <xdr:row>81</xdr:row>
      <xdr:rowOff>3606</xdr:rowOff>
    </xdr:to>
    <xdr:cxnSp macro="">
      <xdr:nvCxnSpPr>
        <xdr:cNvPr id="198" name="直線コネクタ 197"/>
        <xdr:cNvCxnSpPr/>
      </xdr:nvCxnSpPr>
      <xdr:spPr>
        <a:xfrm>
          <a:off x="4114800" y="13876446"/>
          <a:ext cx="838200" cy="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117543</xdr:rowOff>
    </xdr:from>
    <xdr:to>
      <xdr:col>19</xdr:col>
      <xdr:colOff>133350</xdr:colOff>
      <xdr:row>80</xdr:row>
      <xdr:rowOff>160446</xdr:rowOff>
    </xdr:to>
    <xdr:cxnSp macro="">
      <xdr:nvCxnSpPr>
        <xdr:cNvPr id="201" name="直線コネクタ 200"/>
        <xdr:cNvCxnSpPr/>
      </xdr:nvCxnSpPr>
      <xdr:spPr>
        <a:xfrm>
          <a:off x="3225800" y="13833543"/>
          <a:ext cx="889000" cy="4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203" name="テキスト ボックス 202"/>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109457</xdr:rowOff>
    </xdr:from>
    <xdr:to>
      <xdr:col>15</xdr:col>
      <xdr:colOff>82550</xdr:colOff>
      <xdr:row>80</xdr:row>
      <xdr:rowOff>117543</xdr:rowOff>
    </xdr:to>
    <xdr:cxnSp macro="">
      <xdr:nvCxnSpPr>
        <xdr:cNvPr id="204" name="直線コネクタ 203"/>
        <xdr:cNvCxnSpPr/>
      </xdr:nvCxnSpPr>
      <xdr:spPr>
        <a:xfrm>
          <a:off x="2336800" y="13825457"/>
          <a:ext cx="889000" cy="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99796</xdr:rowOff>
    </xdr:from>
    <xdr:ext cx="762000" cy="259045"/>
    <xdr:sp macro="" textlink="">
      <xdr:nvSpPr>
        <xdr:cNvPr id="206" name="テキスト ボックス 205"/>
        <xdr:cNvSpPr txBox="1"/>
      </xdr:nvSpPr>
      <xdr:spPr>
        <a:xfrm>
          <a:off x="2844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109457</xdr:rowOff>
    </xdr:from>
    <xdr:to>
      <xdr:col>11</xdr:col>
      <xdr:colOff>31750</xdr:colOff>
      <xdr:row>80</xdr:row>
      <xdr:rowOff>129888</xdr:rowOff>
    </xdr:to>
    <xdr:cxnSp macro="">
      <xdr:nvCxnSpPr>
        <xdr:cNvPr id="207" name="直線コネクタ 206"/>
        <xdr:cNvCxnSpPr/>
      </xdr:nvCxnSpPr>
      <xdr:spPr>
        <a:xfrm flipV="1">
          <a:off x="1447800" y="13825457"/>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87160</xdr:rowOff>
    </xdr:from>
    <xdr:ext cx="762000" cy="259045"/>
    <xdr:sp macro="" textlink="">
      <xdr:nvSpPr>
        <xdr:cNvPr id="209" name="テキスト ボックス 208"/>
        <xdr:cNvSpPr txBox="1"/>
      </xdr:nvSpPr>
      <xdr:spPr>
        <a:xfrm>
          <a:off x="1955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79987</xdr:rowOff>
    </xdr:from>
    <xdr:ext cx="762000" cy="259045"/>
    <xdr:sp macro="" textlink="">
      <xdr:nvSpPr>
        <xdr:cNvPr id="211" name="テキスト ボックス 210"/>
        <xdr:cNvSpPr txBox="1"/>
      </xdr:nvSpPr>
      <xdr:spPr>
        <a:xfrm>
          <a:off x="1066800" y="139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124256</xdr:rowOff>
    </xdr:from>
    <xdr:to>
      <xdr:col>23</xdr:col>
      <xdr:colOff>184150</xdr:colOff>
      <xdr:row>81</xdr:row>
      <xdr:rowOff>54406</xdr:rowOff>
    </xdr:to>
    <xdr:sp macro="" textlink="">
      <xdr:nvSpPr>
        <xdr:cNvPr id="217" name="楕円 216"/>
        <xdr:cNvSpPr/>
      </xdr:nvSpPr>
      <xdr:spPr>
        <a:xfrm>
          <a:off x="4902200" y="138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45533</xdr:rowOff>
    </xdr:from>
    <xdr:ext cx="762000" cy="259045"/>
    <xdr:sp macro="" textlink="">
      <xdr:nvSpPr>
        <xdr:cNvPr id="218" name="人件費・物件費等の状況該当値テキスト"/>
        <xdr:cNvSpPr txBox="1"/>
      </xdr:nvSpPr>
      <xdr:spPr>
        <a:xfrm>
          <a:off x="5041900" y="1376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109646</xdr:rowOff>
    </xdr:from>
    <xdr:to>
      <xdr:col>19</xdr:col>
      <xdr:colOff>184150</xdr:colOff>
      <xdr:row>81</xdr:row>
      <xdr:rowOff>39796</xdr:rowOff>
    </xdr:to>
    <xdr:sp macro="" textlink="">
      <xdr:nvSpPr>
        <xdr:cNvPr id="219" name="楕円 218"/>
        <xdr:cNvSpPr/>
      </xdr:nvSpPr>
      <xdr:spPr>
        <a:xfrm>
          <a:off x="4064000" y="138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49973</xdr:rowOff>
    </xdr:from>
    <xdr:ext cx="736600" cy="259045"/>
    <xdr:sp macro="" textlink="">
      <xdr:nvSpPr>
        <xdr:cNvPr id="220" name="テキスト ボックス 219"/>
        <xdr:cNvSpPr txBox="1"/>
      </xdr:nvSpPr>
      <xdr:spPr>
        <a:xfrm>
          <a:off x="3733800" y="1359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66743</xdr:rowOff>
    </xdr:from>
    <xdr:to>
      <xdr:col>15</xdr:col>
      <xdr:colOff>133350</xdr:colOff>
      <xdr:row>80</xdr:row>
      <xdr:rowOff>168343</xdr:rowOff>
    </xdr:to>
    <xdr:sp macro="" textlink="">
      <xdr:nvSpPr>
        <xdr:cNvPr id="221" name="楕円 220"/>
        <xdr:cNvSpPr/>
      </xdr:nvSpPr>
      <xdr:spPr>
        <a:xfrm>
          <a:off x="3175000" y="137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7070</xdr:rowOff>
    </xdr:from>
    <xdr:ext cx="762000" cy="259045"/>
    <xdr:sp macro="" textlink="">
      <xdr:nvSpPr>
        <xdr:cNvPr id="222" name="テキスト ボックス 221"/>
        <xdr:cNvSpPr txBox="1"/>
      </xdr:nvSpPr>
      <xdr:spPr>
        <a:xfrm>
          <a:off x="2844800" y="1355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58657</xdr:rowOff>
    </xdr:from>
    <xdr:to>
      <xdr:col>11</xdr:col>
      <xdr:colOff>82550</xdr:colOff>
      <xdr:row>80</xdr:row>
      <xdr:rowOff>160257</xdr:rowOff>
    </xdr:to>
    <xdr:sp macro="" textlink="">
      <xdr:nvSpPr>
        <xdr:cNvPr id="223" name="楕円 222"/>
        <xdr:cNvSpPr/>
      </xdr:nvSpPr>
      <xdr:spPr>
        <a:xfrm>
          <a:off x="2286000" y="137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170434</xdr:rowOff>
    </xdr:from>
    <xdr:ext cx="762000" cy="259045"/>
    <xdr:sp macro="" textlink="">
      <xdr:nvSpPr>
        <xdr:cNvPr id="224" name="テキスト ボックス 223"/>
        <xdr:cNvSpPr txBox="1"/>
      </xdr:nvSpPr>
      <xdr:spPr>
        <a:xfrm>
          <a:off x="1955800" y="1354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79088</xdr:rowOff>
    </xdr:from>
    <xdr:to>
      <xdr:col>7</xdr:col>
      <xdr:colOff>31750</xdr:colOff>
      <xdr:row>81</xdr:row>
      <xdr:rowOff>9238</xdr:rowOff>
    </xdr:to>
    <xdr:sp macro="" textlink="">
      <xdr:nvSpPr>
        <xdr:cNvPr id="225" name="楕円 224"/>
        <xdr:cNvSpPr/>
      </xdr:nvSpPr>
      <xdr:spPr>
        <a:xfrm>
          <a:off x="1397000" y="137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19415</xdr:rowOff>
    </xdr:from>
    <xdr:ext cx="762000" cy="259045"/>
    <xdr:sp macro="" textlink="">
      <xdr:nvSpPr>
        <xdr:cNvPr id="226" name="テキスト ボックス 225"/>
        <xdr:cNvSpPr txBox="1"/>
      </xdr:nvSpPr>
      <xdr:spPr>
        <a:xfrm>
          <a:off x="1066800" y="135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人事異動等による増減があったものの前年より減少しており、類似団体平均を下回っている。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今後も引き続き給与水準の適正化に努め、人件費の縮減を図る。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46264</xdr:rowOff>
    </xdr:to>
    <xdr:cxnSp macro="">
      <xdr:nvCxnSpPr>
        <xdr:cNvPr id="262" name="直線コネクタ 261"/>
        <xdr:cNvCxnSpPr/>
      </xdr:nvCxnSpPr>
      <xdr:spPr>
        <a:xfrm>
          <a:off x="16179800" y="1410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46264</xdr:rowOff>
    </xdr:to>
    <xdr:cxnSp macro="">
      <xdr:nvCxnSpPr>
        <xdr:cNvPr id="265" name="直線コネクタ 264"/>
        <xdr:cNvCxnSpPr/>
      </xdr:nvCxnSpPr>
      <xdr:spPr>
        <a:xfrm>
          <a:off x="15290800" y="140362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117220</xdr:rowOff>
    </xdr:from>
    <xdr:ext cx="736600" cy="259045"/>
    <xdr:sp macro="" textlink="">
      <xdr:nvSpPr>
        <xdr:cNvPr id="267" name="テキスト ボックス 266"/>
        <xdr:cNvSpPr txBox="1"/>
      </xdr:nvSpPr>
      <xdr:spPr>
        <a:xfrm>
          <a:off x="15798800" y="1434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80736</xdr:rowOff>
    </xdr:to>
    <xdr:cxnSp macro="">
      <xdr:nvCxnSpPr>
        <xdr:cNvPr id="268" name="直線コネクタ 267"/>
        <xdr:cNvCxnSpPr/>
      </xdr:nvCxnSpPr>
      <xdr:spPr>
        <a:xfrm flipV="1">
          <a:off x="14401800" y="1403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70" name="テキスト ボックス 269"/>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80736</xdr:rowOff>
    </xdr:to>
    <xdr:cxnSp macro="">
      <xdr:nvCxnSpPr>
        <xdr:cNvPr id="271" name="直線コネクタ 270"/>
        <xdr:cNvCxnSpPr/>
      </xdr:nvCxnSpPr>
      <xdr:spPr>
        <a:xfrm>
          <a:off x="13512800" y="141224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73" name="テキスト ボックス 272"/>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5" name="テキスト ボックス 274"/>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81" name="楕円 280"/>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82" name="給与水準   （国との比較）該当値テキスト"/>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83" name="楕円 282"/>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4" name="テキスト ボックス 283"/>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85" name="楕円 284"/>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86" name="テキスト ボックス 285"/>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7" name="楕円 286"/>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8" name="テキスト ボックス 287"/>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9" name="楕円 288"/>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90" name="テキスト ボックス 289"/>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今後も、中期職員採用計画に沿って退職者数と同程度の補充を行っていくことから数値はほぼ横ばいで推移していくものと見込んでいる。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141351</xdr:rowOff>
    </xdr:from>
    <xdr:to>
      <xdr:col>81</xdr:col>
      <xdr:colOff>44450</xdr:colOff>
      <xdr:row>59</xdr:row>
      <xdr:rowOff>144569</xdr:rowOff>
    </xdr:to>
    <xdr:cxnSp macro="">
      <xdr:nvCxnSpPr>
        <xdr:cNvPr id="324" name="直線コネクタ 323"/>
        <xdr:cNvCxnSpPr/>
      </xdr:nvCxnSpPr>
      <xdr:spPr>
        <a:xfrm>
          <a:off x="16179800" y="10256901"/>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140546</xdr:rowOff>
    </xdr:from>
    <xdr:to>
      <xdr:col>77</xdr:col>
      <xdr:colOff>44450</xdr:colOff>
      <xdr:row>59</xdr:row>
      <xdr:rowOff>141351</xdr:rowOff>
    </xdr:to>
    <xdr:cxnSp macro="">
      <xdr:nvCxnSpPr>
        <xdr:cNvPr id="327" name="直線コネクタ 326"/>
        <xdr:cNvCxnSpPr/>
      </xdr:nvCxnSpPr>
      <xdr:spPr>
        <a:xfrm>
          <a:off x="15290800" y="1025609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125726</xdr:rowOff>
    </xdr:from>
    <xdr:ext cx="736600" cy="259045"/>
    <xdr:sp macro="" textlink="">
      <xdr:nvSpPr>
        <xdr:cNvPr id="329" name="テキスト ボックス 328"/>
        <xdr:cNvSpPr txBox="1"/>
      </xdr:nvSpPr>
      <xdr:spPr>
        <a:xfrm>
          <a:off x="15798800" y="104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136123</xdr:rowOff>
    </xdr:from>
    <xdr:to>
      <xdr:col>72</xdr:col>
      <xdr:colOff>203200</xdr:colOff>
      <xdr:row>59</xdr:row>
      <xdr:rowOff>140546</xdr:rowOff>
    </xdr:to>
    <xdr:cxnSp macro="">
      <xdr:nvCxnSpPr>
        <xdr:cNvPr id="330" name="直線コネクタ 329"/>
        <xdr:cNvCxnSpPr/>
      </xdr:nvCxnSpPr>
      <xdr:spPr>
        <a:xfrm>
          <a:off x="14401800" y="10251673"/>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115671</xdr:rowOff>
    </xdr:from>
    <xdr:ext cx="762000" cy="259045"/>
    <xdr:sp macro="" textlink="">
      <xdr:nvSpPr>
        <xdr:cNvPr id="332" name="テキスト ボックス 331"/>
        <xdr:cNvSpPr txBox="1"/>
      </xdr:nvSpPr>
      <xdr:spPr>
        <a:xfrm>
          <a:off x="14909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136123</xdr:rowOff>
    </xdr:from>
    <xdr:to>
      <xdr:col>68</xdr:col>
      <xdr:colOff>152400</xdr:colOff>
      <xdr:row>59</xdr:row>
      <xdr:rowOff>138536</xdr:rowOff>
    </xdr:to>
    <xdr:cxnSp macro="">
      <xdr:nvCxnSpPr>
        <xdr:cNvPr id="333" name="直線コネクタ 332"/>
        <xdr:cNvCxnSpPr/>
      </xdr:nvCxnSpPr>
      <xdr:spPr>
        <a:xfrm flipV="1">
          <a:off x="13512800" y="1025167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112454</xdr:rowOff>
    </xdr:from>
    <xdr:ext cx="762000" cy="259045"/>
    <xdr:sp macro="" textlink="">
      <xdr:nvSpPr>
        <xdr:cNvPr id="335" name="テキスト ボックス 334"/>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37" name="テキスト ボックス 336"/>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93769</xdr:rowOff>
    </xdr:from>
    <xdr:to>
      <xdr:col>81</xdr:col>
      <xdr:colOff>95250</xdr:colOff>
      <xdr:row>60</xdr:row>
      <xdr:rowOff>23919</xdr:rowOff>
    </xdr:to>
    <xdr:sp macro="" textlink="">
      <xdr:nvSpPr>
        <xdr:cNvPr id="343" name="楕円 342"/>
        <xdr:cNvSpPr/>
      </xdr:nvSpPr>
      <xdr:spPr>
        <a:xfrm>
          <a:off x="169672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15046</xdr:rowOff>
    </xdr:from>
    <xdr:ext cx="762000" cy="259045"/>
    <xdr:sp macro="" textlink="">
      <xdr:nvSpPr>
        <xdr:cNvPr id="344" name="定員管理の状況該当値テキスト"/>
        <xdr:cNvSpPr txBox="1"/>
      </xdr:nvSpPr>
      <xdr:spPr>
        <a:xfrm>
          <a:off x="17106900" y="1013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90551</xdr:rowOff>
    </xdr:from>
    <xdr:to>
      <xdr:col>77</xdr:col>
      <xdr:colOff>95250</xdr:colOff>
      <xdr:row>60</xdr:row>
      <xdr:rowOff>20701</xdr:rowOff>
    </xdr:to>
    <xdr:sp macro="" textlink="">
      <xdr:nvSpPr>
        <xdr:cNvPr id="345" name="楕円 344"/>
        <xdr:cNvSpPr/>
      </xdr:nvSpPr>
      <xdr:spPr>
        <a:xfrm>
          <a:off x="16129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30878</xdr:rowOff>
    </xdr:from>
    <xdr:ext cx="736600" cy="259045"/>
    <xdr:sp macro="" textlink="">
      <xdr:nvSpPr>
        <xdr:cNvPr id="346" name="テキスト ボックス 345"/>
        <xdr:cNvSpPr txBox="1"/>
      </xdr:nvSpPr>
      <xdr:spPr>
        <a:xfrm>
          <a:off x="15798800" y="997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89746</xdr:rowOff>
    </xdr:from>
    <xdr:to>
      <xdr:col>73</xdr:col>
      <xdr:colOff>44450</xdr:colOff>
      <xdr:row>60</xdr:row>
      <xdr:rowOff>19896</xdr:rowOff>
    </xdr:to>
    <xdr:sp macro="" textlink="">
      <xdr:nvSpPr>
        <xdr:cNvPr id="347" name="楕円 346"/>
        <xdr:cNvSpPr/>
      </xdr:nvSpPr>
      <xdr:spPr>
        <a:xfrm>
          <a:off x="15240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30073</xdr:rowOff>
    </xdr:from>
    <xdr:ext cx="762000" cy="259045"/>
    <xdr:sp macro="" textlink="">
      <xdr:nvSpPr>
        <xdr:cNvPr id="348" name="テキスト ボックス 347"/>
        <xdr:cNvSpPr txBox="1"/>
      </xdr:nvSpPr>
      <xdr:spPr>
        <a:xfrm>
          <a:off x="14909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85323</xdr:rowOff>
    </xdr:from>
    <xdr:to>
      <xdr:col>68</xdr:col>
      <xdr:colOff>203200</xdr:colOff>
      <xdr:row>60</xdr:row>
      <xdr:rowOff>15473</xdr:rowOff>
    </xdr:to>
    <xdr:sp macro="" textlink="">
      <xdr:nvSpPr>
        <xdr:cNvPr id="349" name="楕円 348"/>
        <xdr:cNvSpPr/>
      </xdr:nvSpPr>
      <xdr:spPr>
        <a:xfrm>
          <a:off x="14351000" y="1020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25650</xdr:rowOff>
    </xdr:from>
    <xdr:ext cx="762000" cy="259045"/>
    <xdr:sp macro="" textlink="">
      <xdr:nvSpPr>
        <xdr:cNvPr id="350" name="テキスト ボックス 349"/>
        <xdr:cNvSpPr txBox="1"/>
      </xdr:nvSpPr>
      <xdr:spPr>
        <a:xfrm>
          <a:off x="14020800" y="996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87736</xdr:rowOff>
    </xdr:from>
    <xdr:to>
      <xdr:col>64</xdr:col>
      <xdr:colOff>152400</xdr:colOff>
      <xdr:row>60</xdr:row>
      <xdr:rowOff>17886</xdr:rowOff>
    </xdr:to>
    <xdr:sp macro="" textlink="">
      <xdr:nvSpPr>
        <xdr:cNvPr id="351" name="楕円 350"/>
        <xdr:cNvSpPr/>
      </xdr:nvSpPr>
      <xdr:spPr>
        <a:xfrm>
          <a:off x="13462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28063</xdr:rowOff>
    </xdr:from>
    <xdr:ext cx="762000" cy="259045"/>
    <xdr:sp macro="" textlink="">
      <xdr:nvSpPr>
        <xdr:cNvPr id="352" name="テキスト ボックス 351"/>
        <xdr:cNvSpPr txBox="1"/>
      </xdr:nvSpPr>
      <xdr:spPr>
        <a:xfrm>
          <a:off x="13131800" y="997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公債費の適正管理を徹底してきたことにより、比率は年々減少傾向にある。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今後は水木しげる記念館再整備など、複数の大型投資事業を予定しているが、引き続き公債費の適正管理に努め、水準の維持・改善を図っていく。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159596</xdr:rowOff>
    </xdr:to>
    <xdr:cxnSp macro="">
      <xdr:nvCxnSpPr>
        <xdr:cNvPr id="385" name="直線コネクタ 384"/>
        <xdr:cNvCxnSpPr/>
      </xdr:nvCxnSpPr>
      <xdr:spPr>
        <a:xfrm flipV="1">
          <a:off x="16179800" y="74515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159596</xdr:rowOff>
    </xdr:from>
    <xdr:to>
      <xdr:col>77</xdr:col>
      <xdr:colOff>44450</xdr:colOff>
      <xdr:row>44</xdr:row>
      <xdr:rowOff>76623</xdr:rowOff>
    </xdr:to>
    <xdr:cxnSp macro="">
      <xdr:nvCxnSpPr>
        <xdr:cNvPr id="388" name="直線コネクタ 387"/>
        <xdr:cNvCxnSpPr/>
      </xdr:nvCxnSpPr>
      <xdr:spPr>
        <a:xfrm flipV="1">
          <a:off x="15290800" y="75319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142681</xdr:rowOff>
    </xdr:from>
    <xdr:ext cx="736600" cy="259045"/>
    <xdr:sp macro="" textlink="">
      <xdr:nvSpPr>
        <xdr:cNvPr id="390" name="テキスト ボックス 389"/>
        <xdr:cNvSpPr txBox="1"/>
      </xdr:nvSpPr>
      <xdr:spPr>
        <a:xfrm>
          <a:off x="15798800" y="700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76623</xdr:rowOff>
    </xdr:from>
    <xdr:to>
      <xdr:col>72</xdr:col>
      <xdr:colOff>203200</xdr:colOff>
      <xdr:row>44</xdr:row>
      <xdr:rowOff>116840</xdr:rowOff>
    </xdr:to>
    <xdr:cxnSp macro="">
      <xdr:nvCxnSpPr>
        <xdr:cNvPr id="391" name="直線コネクタ 390"/>
        <xdr:cNvCxnSpPr/>
      </xdr:nvCxnSpPr>
      <xdr:spPr>
        <a:xfrm flipV="1">
          <a:off x="14401800" y="76204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93" name="テキスト ボックス 392"/>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44</xdr:row>
      <xdr:rowOff>116840</xdr:rowOff>
    </xdr:to>
    <xdr:cxnSp macro="">
      <xdr:nvCxnSpPr>
        <xdr:cNvPr id="394" name="直線コネクタ 393"/>
        <xdr:cNvCxnSpPr/>
      </xdr:nvCxnSpPr>
      <xdr:spPr>
        <a:xfrm>
          <a:off x="13512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142681</xdr:rowOff>
    </xdr:from>
    <xdr:ext cx="762000" cy="259045"/>
    <xdr:sp macro="" textlink="">
      <xdr:nvSpPr>
        <xdr:cNvPr id="396" name="テキスト ボックス 395"/>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8" name="テキスト ボックス 397"/>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404" name="楕円 403"/>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440</xdr:rowOff>
    </xdr:from>
    <xdr:ext cx="762000" cy="259045"/>
    <xdr:sp macro="" textlink="">
      <xdr:nvSpPr>
        <xdr:cNvPr id="405" name="公債費負担の状況該当値テキスト"/>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108796</xdr:rowOff>
    </xdr:from>
    <xdr:to>
      <xdr:col>77</xdr:col>
      <xdr:colOff>95250</xdr:colOff>
      <xdr:row>44</xdr:row>
      <xdr:rowOff>38946</xdr:rowOff>
    </xdr:to>
    <xdr:sp macro="" textlink="">
      <xdr:nvSpPr>
        <xdr:cNvPr id="406" name="楕円 405"/>
        <xdr:cNvSpPr/>
      </xdr:nvSpPr>
      <xdr:spPr>
        <a:xfrm>
          <a:off x="16129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23723</xdr:rowOff>
    </xdr:from>
    <xdr:ext cx="736600" cy="259045"/>
    <xdr:sp macro="" textlink="">
      <xdr:nvSpPr>
        <xdr:cNvPr id="407" name="テキスト ボックス 406"/>
        <xdr:cNvSpPr txBox="1"/>
      </xdr:nvSpPr>
      <xdr:spPr>
        <a:xfrm>
          <a:off x="15798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25823</xdr:rowOff>
    </xdr:from>
    <xdr:to>
      <xdr:col>73</xdr:col>
      <xdr:colOff>44450</xdr:colOff>
      <xdr:row>44</xdr:row>
      <xdr:rowOff>127423</xdr:rowOff>
    </xdr:to>
    <xdr:sp macro="" textlink="">
      <xdr:nvSpPr>
        <xdr:cNvPr id="408" name="楕円 407"/>
        <xdr:cNvSpPr/>
      </xdr:nvSpPr>
      <xdr:spPr>
        <a:xfrm>
          <a:off x="15240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112200</xdr:rowOff>
    </xdr:from>
    <xdr:ext cx="762000" cy="259045"/>
    <xdr:sp macro="" textlink="">
      <xdr:nvSpPr>
        <xdr:cNvPr id="409" name="テキスト ボックス 408"/>
        <xdr:cNvSpPr txBox="1"/>
      </xdr:nvSpPr>
      <xdr:spPr>
        <a:xfrm>
          <a:off x="14909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10" name="楕円 409"/>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11" name="テキスト ボックス 410"/>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12" name="楕円 411"/>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13" name="テキスト ボックス 412"/>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これまでの徹底した公債費の適正管理などに加え、土地開発公社への無利子貸付の減少による充当可能基金額の増などから、令和３年度の将来負担比率は大幅に改善している。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引き続き公債費の適正管理や基金残高の維持、事業の効率的な実施に努め、より一層の財政健全化を図っていく。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167725</xdr:rowOff>
    </xdr:from>
    <xdr:to>
      <xdr:col>81</xdr:col>
      <xdr:colOff>44450</xdr:colOff>
      <xdr:row>19</xdr:row>
      <xdr:rowOff>104859</xdr:rowOff>
    </xdr:to>
    <xdr:cxnSp macro="">
      <xdr:nvCxnSpPr>
        <xdr:cNvPr id="447" name="直線コネクタ 446"/>
        <xdr:cNvCxnSpPr/>
      </xdr:nvCxnSpPr>
      <xdr:spPr>
        <a:xfrm flipV="1">
          <a:off x="16179800" y="3253825"/>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104859</xdr:rowOff>
    </xdr:from>
    <xdr:to>
      <xdr:col>77</xdr:col>
      <xdr:colOff>44450</xdr:colOff>
      <xdr:row>19</xdr:row>
      <xdr:rowOff>131403</xdr:rowOff>
    </xdr:to>
    <xdr:cxnSp macro="">
      <xdr:nvCxnSpPr>
        <xdr:cNvPr id="450" name="直線コネクタ 449"/>
        <xdr:cNvCxnSpPr/>
      </xdr:nvCxnSpPr>
      <xdr:spPr>
        <a:xfrm flipV="1">
          <a:off x="15290800" y="3362409"/>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2" name="テキスト ボックス 451"/>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120142</xdr:rowOff>
    </xdr:from>
    <xdr:to>
      <xdr:col>72</xdr:col>
      <xdr:colOff>203200</xdr:colOff>
      <xdr:row>19</xdr:row>
      <xdr:rowOff>131403</xdr:rowOff>
    </xdr:to>
    <xdr:cxnSp macro="">
      <xdr:nvCxnSpPr>
        <xdr:cNvPr id="453" name="直線コネクタ 452"/>
        <xdr:cNvCxnSpPr/>
      </xdr:nvCxnSpPr>
      <xdr:spPr>
        <a:xfrm>
          <a:off x="14401800" y="3377692"/>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5" name="テキスト ボックス 454"/>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120142</xdr:rowOff>
    </xdr:from>
    <xdr:to>
      <xdr:col>68</xdr:col>
      <xdr:colOff>152400</xdr:colOff>
      <xdr:row>20</xdr:row>
      <xdr:rowOff>45212</xdr:rowOff>
    </xdr:to>
    <xdr:cxnSp macro="">
      <xdr:nvCxnSpPr>
        <xdr:cNvPr id="456" name="直線コネクタ 455"/>
        <xdr:cNvCxnSpPr/>
      </xdr:nvCxnSpPr>
      <xdr:spPr>
        <a:xfrm flipV="1">
          <a:off x="13512800" y="33776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8" name="テキスト ボックス 457"/>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60" name="テキスト ボックス 459"/>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116925</xdr:rowOff>
    </xdr:from>
    <xdr:to>
      <xdr:col>81</xdr:col>
      <xdr:colOff>95250</xdr:colOff>
      <xdr:row>19</xdr:row>
      <xdr:rowOff>47075</xdr:rowOff>
    </xdr:to>
    <xdr:sp macro="" textlink="">
      <xdr:nvSpPr>
        <xdr:cNvPr id="466" name="楕円 465"/>
        <xdr:cNvSpPr/>
      </xdr:nvSpPr>
      <xdr:spPr>
        <a:xfrm>
          <a:off x="16967200" y="32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89002</xdr:rowOff>
    </xdr:from>
    <xdr:ext cx="762000" cy="259045"/>
    <xdr:sp macro="" textlink="">
      <xdr:nvSpPr>
        <xdr:cNvPr id="467" name="将来負担の状況該当値テキスト"/>
        <xdr:cNvSpPr txBox="1"/>
      </xdr:nvSpPr>
      <xdr:spPr>
        <a:xfrm>
          <a:off x="17106900" y="317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54059</xdr:rowOff>
    </xdr:from>
    <xdr:to>
      <xdr:col>77</xdr:col>
      <xdr:colOff>95250</xdr:colOff>
      <xdr:row>19</xdr:row>
      <xdr:rowOff>155659</xdr:rowOff>
    </xdr:to>
    <xdr:sp macro="" textlink="">
      <xdr:nvSpPr>
        <xdr:cNvPr id="468" name="楕円 467"/>
        <xdr:cNvSpPr/>
      </xdr:nvSpPr>
      <xdr:spPr>
        <a:xfrm>
          <a:off x="16129000" y="33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140436</xdr:rowOff>
    </xdr:from>
    <xdr:ext cx="736600" cy="259045"/>
    <xdr:sp macro="" textlink="">
      <xdr:nvSpPr>
        <xdr:cNvPr id="469" name="テキスト ボックス 468"/>
        <xdr:cNvSpPr txBox="1"/>
      </xdr:nvSpPr>
      <xdr:spPr>
        <a:xfrm>
          <a:off x="15798800" y="339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80603</xdr:rowOff>
    </xdr:from>
    <xdr:to>
      <xdr:col>73</xdr:col>
      <xdr:colOff>44450</xdr:colOff>
      <xdr:row>20</xdr:row>
      <xdr:rowOff>10753</xdr:rowOff>
    </xdr:to>
    <xdr:sp macro="" textlink="">
      <xdr:nvSpPr>
        <xdr:cNvPr id="470" name="楕円 469"/>
        <xdr:cNvSpPr/>
      </xdr:nvSpPr>
      <xdr:spPr>
        <a:xfrm>
          <a:off x="15240000" y="33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166980</xdr:rowOff>
    </xdr:from>
    <xdr:ext cx="762000" cy="259045"/>
    <xdr:sp macro="" textlink="">
      <xdr:nvSpPr>
        <xdr:cNvPr id="471" name="テキスト ボックス 470"/>
        <xdr:cNvSpPr txBox="1"/>
      </xdr:nvSpPr>
      <xdr:spPr>
        <a:xfrm>
          <a:off x="14909800" y="342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69342</xdr:rowOff>
    </xdr:from>
    <xdr:to>
      <xdr:col>68</xdr:col>
      <xdr:colOff>203200</xdr:colOff>
      <xdr:row>19</xdr:row>
      <xdr:rowOff>170942</xdr:rowOff>
    </xdr:to>
    <xdr:sp macro="" textlink="">
      <xdr:nvSpPr>
        <xdr:cNvPr id="472" name="楕円 471"/>
        <xdr:cNvSpPr/>
      </xdr:nvSpPr>
      <xdr:spPr>
        <a:xfrm>
          <a:off x="14351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155719</xdr:rowOff>
    </xdr:from>
    <xdr:ext cx="762000" cy="259045"/>
    <xdr:sp macro="" textlink="">
      <xdr:nvSpPr>
        <xdr:cNvPr id="473" name="テキスト ボックス 472"/>
        <xdr:cNvSpPr txBox="1"/>
      </xdr:nvSpPr>
      <xdr:spPr>
        <a:xfrm>
          <a:off x="14020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165862</xdr:rowOff>
    </xdr:from>
    <xdr:to>
      <xdr:col>64</xdr:col>
      <xdr:colOff>152400</xdr:colOff>
      <xdr:row>20</xdr:row>
      <xdr:rowOff>96012</xdr:rowOff>
    </xdr:to>
    <xdr:sp macro="" textlink="">
      <xdr:nvSpPr>
        <xdr:cNvPr id="474" name="楕円 473"/>
        <xdr:cNvSpPr/>
      </xdr:nvSpPr>
      <xdr:spPr>
        <a:xfrm>
          <a:off x="13462000" y="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80789</xdr:rowOff>
    </xdr:from>
    <xdr:ext cx="762000" cy="259045"/>
    <xdr:sp macro="" textlink="">
      <xdr:nvSpPr>
        <xdr:cNvPr id="475" name="テキスト ボックス 474"/>
        <xdr:cNvSpPr txBox="1"/>
      </xdr:nvSpPr>
      <xdr:spPr>
        <a:xfrm>
          <a:off x="13131800" y="350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33,281
32,845
29.11
21,785,284
20,852,589
490,482
8,508,967
12,383,080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退職者分の職員数を新規採用職員で補充していることなどが、人件費の抑制につながっており、類似団体平均を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今後も中期職員採用計画に基づき、人件費の適正管理に努める。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37846</xdr:rowOff>
    </xdr:to>
    <xdr:cxnSp macro="">
      <xdr:nvCxnSpPr>
        <xdr:cNvPr id="64" name="直線コネクタ 63"/>
        <xdr:cNvCxnSpPr/>
      </xdr:nvCxnSpPr>
      <xdr:spPr>
        <a:xfrm flipV="1">
          <a:off x="3987800" y="63083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37846</xdr:rowOff>
    </xdr:to>
    <xdr:cxnSp macro="">
      <xdr:nvCxnSpPr>
        <xdr:cNvPr id="67" name="直線コネクタ 66"/>
        <xdr:cNvCxnSpPr/>
      </xdr:nvCxnSpPr>
      <xdr:spPr>
        <a:xfrm>
          <a:off x="3098800" y="6303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65278</xdr:rowOff>
    </xdr:to>
    <xdr:cxnSp macro="">
      <xdr:nvCxnSpPr>
        <xdr:cNvPr id="70" name="直線コネクタ 69"/>
        <xdr:cNvCxnSpPr/>
      </xdr:nvCxnSpPr>
      <xdr:spPr>
        <a:xfrm flipV="1">
          <a:off x="2209800" y="63037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65278</xdr:rowOff>
    </xdr:to>
    <xdr:cxnSp macro="">
      <xdr:nvCxnSpPr>
        <xdr:cNvPr id="73" name="直線コネクタ 72"/>
        <xdr:cNvCxnSpPr/>
      </xdr:nvCxnSpPr>
      <xdr:spPr>
        <a:xfrm>
          <a:off x="1320800" y="6340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86" name="テキスト ボックス 85"/>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行財政改革における経常的経費抑制の取り組みや、公共施設への指定管理者制度導入などにより類似団体平均を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今後も引き続き事業の見直し等による経常経費の削減に努めていく。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12700</xdr:rowOff>
    </xdr:to>
    <xdr:cxnSp macro="">
      <xdr:nvCxnSpPr>
        <xdr:cNvPr id="125" name="直線コネクタ 124"/>
        <xdr:cNvCxnSpPr/>
      </xdr:nvCxnSpPr>
      <xdr:spPr>
        <a:xfrm flipV="1">
          <a:off x="15671800" y="2687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35560</xdr:rowOff>
    </xdr:to>
    <xdr:cxnSp macro="">
      <xdr:nvCxnSpPr>
        <xdr:cNvPr id="128" name="直線コネクタ 127"/>
        <xdr:cNvCxnSpPr/>
      </xdr:nvCxnSpPr>
      <xdr:spPr>
        <a:xfrm flipV="1">
          <a:off x="14782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66040</xdr:rowOff>
    </xdr:to>
    <xdr:cxnSp macro="">
      <xdr:nvCxnSpPr>
        <xdr:cNvPr id="131" name="直線コネクタ 130"/>
        <xdr:cNvCxnSpPr/>
      </xdr:nvCxnSpPr>
      <xdr:spPr>
        <a:xfrm flipV="1">
          <a:off x="13893800" y="277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66040</xdr:rowOff>
    </xdr:to>
    <xdr:cxnSp macro="">
      <xdr:nvCxnSpPr>
        <xdr:cNvPr id="134" name="直線コネクタ 133"/>
        <xdr:cNvCxnSpPr/>
      </xdr:nvCxnSpPr>
      <xdr:spPr>
        <a:xfrm>
          <a:off x="13004800" y="276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4" name="楕円 143"/>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5"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8" name="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9" name="テキスト ボックス 148"/>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0" name="楕円 149"/>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51" name="テキスト ボックス 150"/>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2" name="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3" name="テキスト ボックス 152"/>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生活保護費及び障がい者関連費、保育所関連費などが増となっており、依然として類似団体平均を</a:t>
          </a:r>
          <a:r>
            <a:rPr kumimoji="1" lang="en-US" altLang="ja-JP" sz="1300" baseline="0">
              <a:latin typeface="ＭＳ Ｐゴシック" panose="020B0600070205080204" pitchFamily="50" charset="-128"/>
              <a:ea typeface="ＭＳ Ｐゴシック" panose="020B0600070205080204" pitchFamily="50" charset="-128"/>
            </a:rPr>
            <a:t>0.7</a:t>
          </a:r>
          <a:r>
            <a:rPr kumimoji="1" lang="ja-JP" altLang="en-US" sz="1300" baseline="0">
              <a:latin typeface="ＭＳ Ｐゴシック" panose="020B0600070205080204" pitchFamily="50" charset="-128"/>
              <a:ea typeface="ＭＳ Ｐゴシック" panose="020B0600070205080204" pitchFamily="50" charset="-128"/>
            </a:rPr>
            <a:t>ポイント上回っている。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や医療の高度化による扶助費の増加が見込まれるが、新型コロナウイルス感染症対策や価格高騰対策による生活再建支援、健康増進事業による健康寿命の延伸などに取り組むことで、増加傾向に歯止めをかける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57</xdr:row>
      <xdr:rowOff>50800</xdr:rowOff>
    </xdr:to>
    <xdr:cxnSp macro="">
      <xdr:nvCxnSpPr>
        <xdr:cNvPr id="190" name="直線コネクタ 189"/>
        <xdr:cNvCxnSpPr/>
      </xdr:nvCxnSpPr>
      <xdr:spPr>
        <a:xfrm flipV="1">
          <a:off x="3987800" y="96710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107950</xdr:rowOff>
    </xdr:to>
    <xdr:cxnSp macro="">
      <xdr:nvCxnSpPr>
        <xdr:cNvPr id="193" name="直線コネクタ 192"/>
        <xdr:cNvCxnSpPr/>
      </xdr:nvCxnSpPr>
      <xdr:spPr>
        <a:xfrm flipV="1">
          <a:off x="3098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107950</xdr:rowOff>
    </xdr:to>
    <xdr:cxnSp macro="">
      <xdr:nvCxnSpPr>
        <xdr:cNvPr id="196" name="直線コネクタ 195"/>
        <xdr:cNvCxnSpPr/>
      </xdr:nvCxnSpPr>
      <xdr:spPr>
        <a:xfrm>
          <a:off x="2209800" y="9785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155575</xdr:rowOff>
    </xdr:from>
    <xdr:to>
      <xdr:col>11</xdr:col>
      <xdr:colOff>9525</xdr:colOff>
      <xdr:row>57</xdr:row>
      <xdr:rowOff>12700</xdr:rowOff>
    </xdr:to>
    <xdr:cxnSp macro="">
      <xdr:nvCxnSpPr>
        <xdr:cNvPr id="199" name="直線コネクタ 198"/>
        <xdr:cNvCxnSpPr/>
      </xdr:nvCxnSpPr>
      <xdr:spPr>
        <a:xfrm>
          <a:off x="1320800" y="9756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140352</xdr:rowOff>
    </xdr:from>
    <xdr:ext cx="762000" cy="259045"/>
    <xdr:sp macro="" textlink="">
      <xdr:nvSpPr>
        <xdr:cNvPr id="203" name="テキスト ボックス 202"/>
        <xdr:cNvSpPr txBox="1"/>
      </xdr:nvSpPr>
      <xdr:spPr>
        <a:xfrm>
          <a:off x="939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9" name="楕円 208"/>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10"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1" name="楕円 210"/>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12" name="テキスト ボックス 211"/>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6" name="テキスト ボックス 215"/>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104775</xdr:rowOff>
    </xdr:from>
    <xdr:to>
      <xdr:col>6</xdr:col>
      <xdr:colOff>171450</xdr:colOff>
      <xdr:row>57</xdr:row>
      <xdr:rowOff>34925</xdr:rowOff>
    </xdr:to>
    <xdr:sp macro="" textlink="">
      <xdr:nvSpPr>
        <xdr:cNvPr id="217" name="楕円 216"/>
        <xdr:cNvSpPr/>
      </xdr:nvSpPr>
      <xdr:spPr>
        <a:xfrm>
          <a:off x="1270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19702</xdr:rowOff>
    </xdr:from>
    <xdr:ext cx="762000" cy="259045"/>
    <xdr:sp macro="" textlink="">
      <xdr:nvSpPr>
        <xdr:cNvPr id="218" name="テキスト ボックス 217"/>
        <xdr:cNvSpPr txBox="1"/>
      </xdr:nvSpPr>
      <xdr:spPr>
        <a:xfrm>
          <a:off x="939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令和３年度末をもって廃止した土地区画整理費特別会計への繰出金の皆増などにより、依然として類似団体平均を大きく上回っている。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民健康保険、後期高齢者医療及び介護保険への繰出金については、健康増進事業などによる健康寿命の延伸を図ることで、下水道事業に対する繰出金については公債費の適正管理を継続することで、繰出金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88138</xdr:rowOff>
    </xdr:from>
    <xdr:to>
      <xdr:col>82</xdr:col>
      <xdr:colOff>107950</xdr:colOff>
      <xdr:row>61</xdr:row>
      <xdr:rowOff>88138</xdr:rowOff>
    </xdr:to>
    <xdr:cxnSp macro="">
      <xdr:nvCxnSpPr>
        <xdr:cNvPr id="244" name="直線コネクタ 243"/>
        <xdr:cNvCxnSpPr/>
      </xdr:nvCxnSpPr>
      <xdr:spPr>
        <a:xfrm flipV="1">
          <a:off x="16510000" y="9174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60215</xdr:rowOff>
    </xdr:from>
    <xdr:ext cx="762000" cy="259045"/>
    <xdr:sp macro="" textlink="">
      <xdr:nvSpPr>
        <xdr:cNvPr id="245" name="その他最小値テキスト"/>
        <xdr:cNvSpPr txBox="1"/>
      </xdr:nvSpPr>
      <xdr:spPr>
        <a:xfrm>
          <a:off x="16598900" y="1051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88138</xdr:rowOff>
    </xdr:from>
    <xdr:to>
      <xdr:col>82</xdr:col>
      <xdr:colOff>196850</xdr:colOff>
      <xdr:row>61</xdr:row>
      <xdr:rowOff>88138</xdr:rowOff>
    </xdr:to>
    <xdr:cxnSp macro="">
      <xdr:nvCxnSpPr>
        <xdr:cNvPr id="246" name="直線コネクタ 245"/>
        <xdr:cNvCxnSpPr/>
      </xdr:nvCxnSpPr>
      <xdr:spPr>
        <a:xfrm>
          <a:off x="16421100" y="1054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3065</xdr:rowOff>
    </xdr:from>
    <xdr:ext cx="762000" cy="259045"/>
    <xdr:sp macro="" textlink="">
      <xdr:nvSpPr>
        <xdr:cNvPr id="247" name="その他最大値テキスト"/>
        <xdr:cNvSpPr txBox="1"/>
      </xdr:nvSpPr>
      <xdr:spPr>
        <a:xfrm>
          <a:off x="16598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88138</xdr:rowOff>
    </xdr:from>
    <xdr:to>
      <xdr:col>82</xdr:col>
      <xdr:colOff>196850</xdr:colOff>
      <xdr:row>53</xdr:row>
      <xdr:rowOff>88138</xdr:rowOff>
    </xdr:to>
    <xdr:cxnSp macro="">
      <xdr:nvCxnSpPr>
        <xdr:cNvPr id="248" name="直線コネクタ 247"/>
        <xdr:cNvCxnSpPr/>
      </xdr:nvCxnSpPr>
      <xdr:spPr>
        <a:xfrm>
          <a:off x="16421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76708</xdr:rowOff>
    </xdr:from>
    <xdr:to>
      <xdr:col>82</xdr:col>
      <xdr:colOff>107950</xdr:colOff>
      <xdr:row>61</xdr:row>
      <xdr:rowOff>51562</xdr:rowOff>
    </xdr:to>
    <xdr:cxnSp macro="">
      <xdr:nvCxnSpPr>
        <xdr:cNvPr id="249" name="直線コネクタ 248"/>
        <xdr:cNvCxnSpPr/>
      </xdr:nvCxnSpPr>
      <xdr:spPr>
        <a:xfrm flipV="1">
          <a:off x="15671800" y="1036370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53865</xdr:rowOff>
    </xdr:from>
    <xdr:ext cx="762000" cy="259045"/>
    <xdr:sp macro="" textlink="">
      <xdr:nvSpPr>
        <xdr:cNvPr id="250" name="その他平均値テキスト"/>
        <xdr:cNvSpPr txBox="1"/>
      </xdr:nvSpPr>
      <xdr:spPr>
        <a:xfrm>
          <a:off x="16598900" y="9655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51" name="フローチャート: 判断 250"/>
        <xdr:cNvSpPr/>
      </xdr:nvSpPr>
      <xdr:spPr>
        <a:xfrm>
          <a:off x="16459200" y="980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51562</xdr:rowOff>
    </xdr:from>
    <xdr:to>
      <xdr:col>78</xdr:col>
      <xdr:colOff>69850</xdr:colOff>
      <xdr:row>61</xdr:row>
      <xdr:rowOff>69850</xdr:rowOff>
    </xdr:to>
    <xdr:cxnSp macro="">
      <xdr:nvCxnSpPr>
        <xdr:cNvPr id="252" name="直線コネクタ 251"/>
        <xdr:cNvCxnSpPr/>
      </xdr:nvCxnSpPr>
      <xdr:spPr>
        <a:xfrm flipV="1">
          <a:off x="14782800" y="10510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53" name="フローチャート: 判断 252"/>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54" name="テキスト ボックス 253"/>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69850</xdr:rowOff>
    </xdr:from>
    <xdr:to>
      <xdr:col>73</xdr:col>
      <xdr:colOff>180975</xdr:colOff>
      <xdr:row>61</xdr:row>
      <xdr:rowOff>97282</xdr:rowOff>
    </xdr:to>
    <xdr:cxnSp macro="">
      <xdr:nvCxnSpPr>
        <xdr:cNvPr id="255" name="直線コネクタ 254"/>
        <xdr:cNvCxnSpPr/>
      </xdr:nvCxnSpPr>
      <xdr:spPr>
        <a:xfrm flipV="1">
          <a:off x="13893800" y="10528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121920</xdr:rowOff>
    </xdr:from>
    <xdr:to>
      <xdr:col>74</xdr:col>
      <xdr:colOff>31750</xdr:colOff>
      <xdr:row>59</xdr:row>
      <xdr:rowOff>52070</xdr:rowOff>
    </xdr:to>
    <xdr:sp macro="" textlink="">
      <xdr:nvSpPr>
        <xdr:cNvPr id="256" name="フローチャート: 判断 255"/>
        <xdr:cNvSpPr/>
      </xdr:nvSpPr>
      <xdr:spPr>
        <a:xfrm>
          <a:off x="14732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62247</xdr:rowOff>
    </xdr:from>
    <xdr:ext cx="762000" cy="259045"/>
    <xdr:sp macro="" textlink="">
      <xdr:nvSpPr>
        <xdr:cNvPr id="257" name="テキスト ボックス 256"/>
        <xdr:cNvSpPr txBox="1"/>
      </xdr:nvSpPr>
      <xdr:spPr>
        <a:xfrm>
          <a:off x="14401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97282</xdr:rowOff>
    </xdr:from>
    <xdr:to>
      <xdr:col>69</xdr:col>
      <xdr:colOff>92075</xdr:colOff>
      <xdr:row>61</xdr:row>
      <xdr:rowOff>97282</xdr:rowOff>
    </xdr:to>
    <xdr:cxnSp macro="">
      <xdr:nvCxnSpPr>
        <xdr:cNvPr id="258" name="直線コネクタ 257"/>
        <xdr:cNvCxnSpPr/>
      </xdr:nvCxnSpPr>
      <xdr:spPr>
        <a:xfrm>
          <a:off x="13004800" y="10555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167640</xdr:rowOff>
    </xdr:from>
    <xdr:to>
      <xdr:col>69</xdr:col>
      <xdr:colOff>142875</xdr:colOff>
      <xdr:row>59</xdr:row>
      <xdr:rowOff>97790</xdr:rowOff>
    </xdr:to>
    <xdr:sp macro="" textlink="">
      <xdr:nvSpPr>
        <xdr:cNvPr id="259" name="フローチャート: 判断 258"/>
        <xdr:cNvSpPr/>
      </xdr:nvSpPr>
      <xdr:spPr>
        <a:xfrm>
          <a:off x="13843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107967</xdr:rowOff>
    </xdr:from>
    <xdr:ext cx="762000" cy="259045"/>
    <xdr:sp macro="" textlink="">
      <xdr:nvSpPr>
        <xdr:cNvPr id="260" name="テキスト ボックス 259"/>
        <xdr:cNvSpPr txBox="1"/>
      </xdr:nvSpPr>
      <xdr:spPr>
        <a:xfrm>
          <a:off x="13512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5334</xdr:rowOff>
    </xdr:from>
    <xdr:to>
      <xdr:col>65</xdr:col>
      <xdr:colOff>53975</xdr:colOff>
      <xdr:row>59</xdr:row>
      <xdr:rowOff>106934</xdr:rowOff>
    </xdr:to>
    <xdr:sp macro="" textlink="">
      <xdr:nvSpPr>
        <xdr:cNvPr id="261" name="フローチャート: 判断 260"/>
        <xdr:cNvSpPr/>
      </xdr:nvSpPr>
      <xdr:spPr>
        <a:xfrm>
          <a:off x="12954000" y="1012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117111</xdr:rowOff>
    </xdr:from>
    <xdr:ext cx="762000" cy="259045"/>
    <xdr:sp macro="" textlink="">
      <xdr:nvSpPr>
        <xdr:cNvPr id="262" name="テキスト ボックス 261"/>
        <xdr:cNvSpPr txBox="1"/>
      </xdr:nvSpPr>
      <xdr:spPr>
        <a:xfrm>
          <a:off x="12623800" y="988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25908</xdr:rowOff>
    </xdr:from>
    <xdr:to>
      <xdr:col>82</xdr:col>
      <xdr:colOff>158750</xdr:colOff>
      <xdr:row>60</xdr:row>
      <xdr:rowOff>127508</xdr:rowOff>
    </xdr:to>
    <xdr:sp macro="" textlink="">
      <xdr:nvSpPr>
        <xdr:cNvPr id="268" name="楕円 267"/>
        <xdr:cNvSpPr/>
      </xdr:nvSpPr>
      <xdr:spPr>
        <a:xfrm>
          <a:off x="16459200" y="10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169435</xdr:rowOff>
    </xdr:from>
    <xdr:ext cx="762000" cy="259045"/>
    <xdr:sp macro="" textlink="">
      <xdr:nvSpPr>
        <xdr:cNvPr id="269" name="その他該当値テキスト"/>
        <xdr:cNvSpPr txBox="1"/>
      </xdr:nvSpPr>
      <xdr:spPr>
        <a:xfrm>
          <a:off x="16598900" y="1028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762</xdr:rowOff>
    </xdr:from>
    <xdr:to>
      <xdr:col>78</xdr:col>
      <xdr:colOff>120650</xdr:colOff>
      <xdr:row>61</xdr:row>
      <xdr:rowOff>102362</xdr:rowOff>
    </xdr:to>
    <xdr:sp macro="" textlink="">
      <xdr:nvSpPr>
        <xdr:cNvPr id="270" name="楕円 269"/>
        <xdr:cNvSpPr/>
      </xdr:nvSpPr>
      <xdr:spPr>
        <a:xfrm>
          <a:off x="15621000" y="1045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87139</xdr:rowOff>
    </xdr:from>
    <xdr:ext cx="736600" cy="259045"/>
    <xdr:sp macro="" textlink="">
      <xdr:nvSpPr>
        <xdr:cNvPr id="271" name="テキスト ボックス 270"/>
        <xdr:cNvSpPr txBox="1"/>
      </xdr:nvSpPr>
      <xdr:spPr>
        <a:xfrm>
          <a:off x="15290800" y="1054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2" name="楕円 271"/>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3" name="テキスト ボックス 272"/>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46482</xdr:rowOff>
    </xdr:from>
    <xdr:to>
      <xdr:col>69</xdr:col>
      <xdr:colOff>142875</xdr:colOff>
      <xdr:row>61</xdr:row>
      <xdr:rowOff>148082</xdr:rowOff>
    </xdr:to>
    <xdr:sp macro="" textlink="">
      <xdr:nvSpPr>
        <xdr:cNvPr id="274" name="楕円 273"/>
        <xdr:cNvSpPr/>
      </xdr:nvSpPr>
      <xdr:spPr>
        <a:xfrm>
          <a:off x="13843000" y="105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132859</xdr:rowOff>
    </xdr:from>
    <xdr:ext cx="762000" cy="259045"/>
    <xdr:sp macro="" textlink="">
      <xdr:nvSpPr>
        <xdr:cNvPr id="275" name="テキスト ボックス 274"/>
        <xdr:cNvSpPr txBox="1"/>
      </xdr:nvSpPr>
      <xdr:spPr>
        <a:xfrm>
          <a:off x="13512800" y="1059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46482</xdr:rowOff>
    </xdr:from>
    <xdr:to>
      <xdr:col>65</xdr:col>
      <xdr:colOff>53975</xdr:colOff>
      <xdr:row>61</xdr:row>
      <xdr:rowOff>148082</xdr:rowOff>
    </xdr:to>
    <xdr:sp macro="" textlink="">
      <xdr:nvSpPr>
        <xdr:cNvPr id="276" name="楕円 275"/>
        <xdr:cNvSpPr/>
      </xdr:nvSpPr>
      <xdr:spPr>
        <a:xfrm>
          <a:off x="12954000" y="105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132859</xdr:rowOff>
    </xdr:from>
    <xdr:ext cx="762000" cy="259045"/>
    <xdr:sp macro="" textlink="">
      <xdr:nvSpPr>
        <xdr:cNvPr id="277" name="テキスト ボックス 276"/>
        <xdr:cNvSpPr txBox="1"/>
      </xdr:nvSpPr>
      <xdr:spPr>
        <a:xfrm>
          <a:off x="12623800" y="1059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費用対効果の検証など、事業の見直しを継続してきたことにより類似団体平均を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今後も引き続き事業の見直し等による経常経費の削減に努めていく。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2" name="直線コネクタ 301"/>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3"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4" name="直線コネクタ 303"/>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5"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6" name="直線コネクタ 305"/>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143002</xdr:rowOff>
    </xdr:to>
    <xdr:cxnSp macro="">
      <xdr:nvCxnSpPr>
        <xdr:cNvPr id="307" name="直線コネクタ 306"/>
        <xdr:cNvCxnSpPr/>
      </xdr:nvCxnSpPr>
      <xdr:spPr>
        <a:xfrm flipV="1">
          <a:off x="15671800" y="61163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165862</xdr:rowOff>
    </xdr:to>
    <xdr:cxnSp macro="">
      <xdr:nvCxnSpPr>
        <xdr:cNvPr id="310" name="直線コネクタ 309"/>
        <xdr:cNvCxnSpPr/>
      </xdr:nvCxnSpPr>
      <xdr:spPr>
        <a:xfrm flipV="1">
          <a:off x="14782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2" name="テキスト ボックス 311"/>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17272</xdr:rowOff>
    </xdr:to>
    <xdr:cxnSp macro="">
      <xdr:nvCxnSpPr>
        <xdr:cNvPr id="313" name="直線コネクタ 312"/>
        <xdr:cNvCxnSpPr/>
      </xdr:nvCxnSpPr>
      <xdr:spPr>
        <a:xfrm flipV="1">
          <a:off x="13893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4" name="フローチャート: 判断 313"/>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5" name="テキスト ボックス 314"/>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21844</xdr:rowOff>
    </xdr:to>
    <xdr:cxnSp macro="">
      <xdr:nvCxnSpPr>
        <xdr:cNvPr id="316" name="直線コネクタ 315"/>
        <xdr:cNvCxnSpPr/>
      </xdr:nvCxnSpPr>
      <xdr:spPr>
        <a:xfrm flipV="1">
          <a:off x="13004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7" name="フローチャート: 判断 316"/>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18" name="テキスト ボックス 317"/>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9" name="フローチャート: 判断 318"/>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0" name="テキスト ボックス 319"/>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26" name="楕円 325"/>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27"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8" name="楕円 327"/>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9" name="テキスト ボックス 328"/>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0" name="楕円 329"/>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1" name="テキスト ボックス 330"/>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2" name="楕円 331"/>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3" name="テキスト ボックス 332"/>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4" name="楕円 333"/>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5" name="テキスト ボックス 334"/>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行財政改革を本格的に開始した平成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年度以降、投資的事業を厳選し、市債の発行を抑制する等、公債費の適正管理に努めており、その結果として、市債残高は平成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年度をピークに減少してきており、公債費についても平成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年度をピークに年々減少してきている。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今後も市債発行や公債費の適正管理に努め、減少を図っていく。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1" name="直線コネクタ 360"/>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4"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5" name="直線コネクタ 364"/>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xdr:rowOff>
    </xdr:from>
    <xdr:to>
      <xdr:col>24</xdr:col>
      <xdr:colOff>25400</xdr:colOff>
      <xdr:row>75</xdr:row>
      <xdr:rowOff>120142</xdr:rowOff>
    </xdr:to>
    <xdr:cxnSp macro="">
      <xdr:nvCxnSpPr>
        <xdr:cNvPr id="366" name="直線コネクタ 365"/>
        <xdr:cNvCxnSpPr/>
      </xdr:nvCxnSpPr>
      <xdr:spPr>
        <a:xfrm flipV="1">
          <a:off x="3987800" y="1286916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7"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8" name="フローチャート: 判断 367"/>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120142</xdr:rowOff>
    </xdr:from>
    <xdr:to>
      <xdr:col>19</xdr:col>
      <xdr:colOff>187325</xdr:colOff>
      <xdr:row>76</xdr:row>
      <xdr:rowOff>21844</xdr:rowOff>
    </xdr:to>
    <xdr:cxnSp macro="">
      <xdr:nvCxnSpPr>
        <xdr:cNvPr id="369" name="直線コネクタ 368"/>
        <xdr:cNvCxnSpPr/>
      </xdr:nvCxnSpPr>
      <xdr:spPr>
        <a:xfrm flipV="1">
          <a:off x="3098800" y="129788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140715</xdr:rowOff>
    </xdr:to>
    <xdr:cxnSp macro="">
      <xdr:nvCxnSpPr>
        <xdr:cNvPr id="372" name="直線コネクタ 371"/>
        <xdr:cNvCxnSpPr/>
      </xdr:nvCxnSpPr>
      <xdr:spPr>
        <a:xfrm flipV="1">
          <a:off x="2209800" y="130520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3" name="フローチャート: 判断 372"/>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4" name="テキスト ボックス 373"/>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140715</xdr:rowOff>
    </xdr:to>
    <xdr:cxnSp macro="">
      <xdr:nvCxnSpPr>
        <xdr:cNvPr id="375" name="直線コネクタ 374"/>
        <xdr:cNvCxnSpPr/>
      </xdr:nvCxnSpPr>
      <xdr:spPr>
        <a:xfrm>
          <a:off x="1320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76" name="フローチャート: 判断 375"/>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77" name="テキスト ボックス 376"/>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8" name="フローチャート: 判断 37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79" name="テキスト ボックス 37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131064</xdr:rowOff>
    </xdr:from>
    <xdr:to>
      <xdr:col>24</xdr:col>
      <xdr:colOff>76200</xdr:colOff>
      <xdr:row>75</xdr:row>
      <xdr:rowOff>61214</xdr:rowOff>
    </xdr:to>
    <xdr:sp macro="" textlink="">
      <xdr:nvSpPr>
        <xdr:cNvPr id="385" name="楕円 384"/>
        <xdr:cNvSpPr/>
      </xdr:nvSpPr>
      <xdr:spPr>
        <a:xfrm>
          <a:off x="4775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147591</xdr:rowOff>
    </xdr:from>
    <xdr:ext cx="762000" cy="259045"/>
    <xdr:sp macro="" textlink="">
      <xdr:nvSpPr>
        <xdr:cNvPr id="386" name="公債費該当値テキスト"/>
        <xdr:cNvSpPr txBox="1"/>
      </xdr:nvSpPr>
      <xdr:spPr>
        <a:xfrm>
          <a:off x="4914900" y="126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69342</xdr:rowOff>
    </xdr:from>
    <xdr:to>
      <xdr:col>20</xdr:col>
      <xdr:colOff>38100</xdr:colOff>
      <xdr:row>75</xdr:row>
      <xdr:rowOff>170942</xdr:rowOff>
    </xdr:to>
    <xdr:sp macro="" textlink="">
      <xdr:nvSpPr>
        <xdr:cNvPr id="387" name="楕円 386"/>
        <xdr:cNvSpPr/>
      </xdr:nvSpPr>
      <xdr:spPr>
        <a:xfrm>
          <a:off x="3937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9669</xdr:rowOff>
    </xdr:from>
    <xdr:ext cx="736600" cy="259045"/>
    <xdr:sp macro="" textlink="">
      <xdr:nvSpPr>
        <xdr:cNvPr id="388" name="テキスト ボックス 387"/>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89" name="楕円 388"/>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90" name="テキスト ボックス 389"/>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1" name="楕円 390"/>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2" name="テキスト ボックス 391"/>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3" name="楕円 392"/>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4" name="テキスト ボックス 393"/>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歳入としての経常一般財源が増加したことを受け、公債費以外の経常収支比率は相対的に改善し、類似団体平均を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今後も事業の見直し等による経常経費削減、地方税等の歳入確保に努め、経常収支比率の改善を図っていく。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0" name="直線コネクタ 419"/>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1"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2" name="直線コネクタ 421"/>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3"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4" name="直線コネクタ 423"/>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77</xdr:row>
      <xdr:rowOff>161289</xdr:rowOff>
    </xdr:to>
    <xdr:cxnSp macro="">
      <xdr:nvCxnSpPr>
        <xdr:cNvPr id="425" name="直線コネクタ 424"/>
        <xdr:cNvCxnSpPr/>
      </xdr:nvCxnSpPr>
      <xdr:spPr>
        <a:xfrm flipV="1">
          <a:off x="15671800" y="13074904"/>
          <a:ext cx="8382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26" name="公債費以外平均値テキスト"/>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27" name="フローチャート: 判断 426"/>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77</xdr:row>
      <xdr:rowOff>161289</xdr:rowOff>
    </xdr:to>
    <xdr:cxnSp macro="">
      <xdr:nvCxnSpPr>
        <xdr:cNvPr id="428" name="直線コネクタ 427"/>
        <xdr:cNvCxnSpPr/>
      </xdr:nvCxnSpPr>
      <xdr:spPr>
        <a:xfrm>
          <a:off x="14782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29" name="フローチャート: 判断 428"/>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0" name="テキスト ボックス 429"/>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99568</xdr:rowOff>
    </xdr:to>
    <xdr:cxnSp macro="">
      <xdr:nvCxnSpPr>
        <xdr:cNvPr id="431" name="直線コネクタ 430"/>
        <xdr:cNvCxnSpPr/>
      </xdr:nvCxnSpPr>
      <xdr:spPr>
        <a:xfrm flipV="1">
          <a:off x="13893800" y="133583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2" name="フローチャート: 判断 431"/>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3" name="テキスト ボックス 432"/>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99568</xdr:rowOff>
    </xdr:to>
    <xdr:cxnSp macro="">
      <xdr:nvCxnSpPr>
        <xdr:cNvPr id="434" name="直線コネクタ 433"/>
        <xdr:cNvCxnSpPr/>
      </xdr:nvCxnSpPr>
      <xdr:spPr>
        <a:xfrm>
          <a:off x="13004800" y="133675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5" name="フローチャート: 判断 434"/>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36" name="テキスト ボックス 435"/>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37" name="フローチャート: 判断 436"/>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38" name="テキスト ボックス 437"/>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4" name="楕円 443"/>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5"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6" name="楕円 445"/>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7" name="テキスト ボックス 446"/>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48" name="楕円 447"/>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49" name="テキスト ボックス 448"/>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0" name="楕円 449"/>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1" name="テキスト ボックス 450"/>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52" name="楕円 451"/>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53" name="テキスト ボックス 452"/>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140175</xdr:rowOff>
    </xdr:from>
    <xdr:to>
      <xdr:col>29</xdr:col>
      <xdr:colOff>127000</xdr:colOff>
      <xdr:row>17</xdr:row>
      <xdr:rowOff>150887</xdr:rowOff>
    </xdr:to>
    <xdr:cxnSp macro="">
      <xdr:nvCxnSpPr>
        <xdr:cNvPr id="47" name="直線コネクタ 46"/>
        <xdr:cNvCxnSpPr/>
      </xdr:nvCxnSpPr>
      <xdr:spPr bwMode="auto">
        <a:xfrm flipV="1">
          <a:off x="5003800" y="3102450"/>
          <a:ext cx="647700" cy="10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150887</xdr:rowOff>
    </xdr:from>
    <xdr:to>
      <xdr:col>26</xdr:col>
      <xdr:colOff>50800</xdr:colOff>
      <xdr:row>17</xdr:row>
      <xdr:rowOff>162089</xdr:rowOff>
    </xdr:to>
    <xdr:cxnSp macro="">
      <xdr:nvCxnSpPr>
        <xdr:cNvPr id="50" name="直線コネクタ 49"/>
        <xdr:cNvCxnSpPr/>
      </xdr:nvCxnSpPr>
      <xdr:spPr bwMode="auto">
        <a:xfrm flipV="1">
          <a:off x="4305300" y="3113162"/>
          <a:ext cx="698500" cy="1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150343</xdr:rowOff>
    </xdr:from>
    <xdr:to>
      <xdr:col>22</xdr:col>
      <xdr:colOff>114300</xdr:colOff>
      <xdr:row>17</xdr:row>
      <xdr:rowOff>162089</xdr:rowOff>
    </xdr:to>
    <xdr:cxnSp macro="">
      <xdr:nvCxnSpPr>
        <xdr:cNvPr id="53" name="直線コネクタ 52"/>
        <xdr:cNvCxnSpPr/>
      </xdr:nvCxnSpPr>
      <xdr:spPr bwMode="auto">
        <a:xfrm>
          <a:off x="3606800" y="3112618"/>
          <a:ext cx="698500" cy="11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150343</xdr:rowOff>
    </xdr:from>
    <xdr:to>
      <xdr:col>18</xdr:col>
      <xdr:colOff>177800</xdr:colOff>
      <xdr:row>17</xdr:row>
      <xdr:rowOff>155692</xdr:rowOff>
    </xdr:to>
    <xdr:cxnSp macro="">
      <xdr:nvCxnSpPr>
        <xdr:cNvPr id="56" name="直線コネクタ 55"/>
        <xdr:cNvCxnSpPr/>
      </xdr:nvCxnSpPr>
      <xdr:spPr bwMode="auto">
        <a:xfrm flipV="1">
          <a:off x="2908300" y="3112618"/>
          <a:ext cx="6985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89375</xdr:rowOff>
    </xdr:from>
    <xdr:to>
      <xdr:col>29</xdr:col>
      <xdr:colOff>177800</xdr:colOff>
      <xdr:row>18</xdr:row>
      <xdr:rowOff>19525</xdr:rowOff>
    </xdr:to>
    <xdr:sp macro="" textlink="">
      <xdr:nvSpPr>
        <xdr:cNvPr id="66" name="楕円 65"/>
        <xdr:cNvSpPr/>
      </xdr:nvSpPr>
      <xdr:spPr bwMode="auto">
        <a:xfrm>
          <a:off x="5600700" y="305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169402</xdr:rowOff>
    </xdr:from>
    <xdr:ext cx="762000" cy="259045"/>
    <xdr:sp macro="" textlink="">
      <xdr:nvSpPr>
        <xdr:cNvPr id="67" name="人口1人当たり決算額の推移該当値テキスト130"/>
        <xdr:cNvSpPr txBox="1"/>
      </xdr:nvSpPr>
      <xdr:spPr>
        <a:xfrm>
          <a:off x="5740400" y="296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100087</xdr:rowOff>
    </xdr:from>
    <xdr:to>
      <xdr:col>26</xdr:col>
      <xdr:colOff>101600</xdr:colOff>
      <xdr:row>18</xdr:row>
      <xdr:rowOff>30237</xdr:rowOff>
    </xdr:to>
    <xdr:sp macro="" textlink="">
      <xdr:nvSpPr>
        <xdr:cNvPr id="68" name="楕円 67"/>
        <xdr:cNvSpPr/>
      </xdr:nvSpPr>
      <xdr:spPr bwMode="auto">
        <a:xfrm>
          <a:off x="4953000" y="3062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15014</xdr:rowOff>
    </xdr:from>
    <xdr:ext cx="736600" cy="259045"/>
    <xdr:sp macro="" textlink="">
      <xdr:nvSpPr>
        <xdr:cNvPr id="69" name="テキスト ボックス 68"/>
        <xdr:cNvSpPr txBox="1"/>
      </xdr:nvSpPr>
      <xdr:spPr>
        <a:xfrm>
          <a:off x="4622800" y="3148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111289</xdr:rowOff>
    </xdr:from>
    <xdr:to>
      <xdr:col>22</xdr:col>
      <xdr:colOff>165100</xdr:colOff>
      <xdr:row>18</xdr:row>
      <xdr:rowOff>41439</xdr:rowOff>
    </xdr:to>
    <xdr:sp macro="" textlink="">
      <xdr:nvSpPr>
        <xdr:cNvPr id="70" name="楕円 69"/>
        <xdr:cNvSpPr/>
      </xdr:nvSpPr>
      <xdr:spPr bwMode="auto">
        <a:xfrm>
          <a:off x="4254500" y="307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26216</xdr:rowOff>
    </xdr:from>
    <xdr:ext cx="762000" cy="259045"/>
    <xdr:sp macro="" textlink="">
      <xdr:nvSpPr>
        <xdr:cNvPr id="71" name="テキスト ボックス 70"/>
        <xdr:cNvSpPr txBox="1"/>
      </xdr:nvSpPr>
      <xdr:spPr>
        <a:xfrm>
          <a:off x="3924300" y="315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99543</xdr:rowOff>
    </xdr:from>
    <xdr:to>
      <xdr:col>19</xdr:col>
      <xdr:colOff>38100</xdr:colOff>
      <xdr:row>18</xdr:row>
      <xdr:rowOff>29693</xdr:rowOff>
    </xdr:to>
    <xdr:sp macro="" textlink="">
      <xdr:nvSpPr>
        <xdr:cNvPr id="72" name="楕円 71"/>
        <xdr:cNvSpPr/>
      </xdr:nvSpPr>
      <xdr:spPr bwMode="auto">
        <a:xfrm>
          <a:off x="3556000" y="306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14470</xdr:rowOff>
    </xdr:from>
    <xdr:ext cx="762000" cy="259045"/>
    <xdr:sp macro="" textlink="">
      <xdr:nvSpPr>
        <xdr:cNvPr id="73" name="テキスト ボックス 72"/>
        <xdr:cNvSpPr txBox="1"/>
      </xdr:nvSpPr>
      <xdr:spPr>
        <a:xfrm>
          <a:off x="3225800" y="314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104892</xdr:rowOff>
    </xdr:from>
    <xdr:to>
      <xdr:col>15</xdr:col>
      <xdr:colOff>101600</xdr:colOff>
      <xdr:row>18</xdr:row>
      <xdr:rowOff>35042</xdr:rowOff>
    </xdr:to>
    <xdr:sp macro="" textlink="">
      <xdr:nvSpPr>
        <xdr:cNvPr id="74" name="楕円 73"/>
        <xdr:cNvSpPr/>
      </xdr:nvSpPr>
      <xdr:spPr bwMode="auto">
        <a:xfrm>
          <a:off x="2857500" y="3067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19819</xdr:rowOff>
    </xdr:from>
    <xdr:ext cx="762000" cy="259045"/>
    <xdr:sp macro="" textlink="">
      <xdr:nvSpPr>
        <xdr:cNvPr id="75" name="テキスト ボックス 74"/>
        <xdr:cNvSpPr txBox="1"/>
      </xdr:nvSpPr>
      <xdr:spPr>
        <a:xfrm>
          <a:off x="2527300" y="315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10566</xdr:rowOff>
    </xdr:from>
    <xdr:to>
      <xdr:col>29</xdr:col>
      <xdr:colOff>127000</xdr:colOff>
      <xdr:row>37</xdr:row>
      <xdr:rowOff>12757</xdr:rowOff>
    </xdr:to>
    <xdr:cxnSp macro="">
      <xdr:nvCxnSpPr>
        <xdr:cNvPr id="109" name="直線コネクタ 108"/>
        <xdr:cNvCxnSpPr/>
      </xdr:nvCxnSpPr>
      <xdr:spPr bwMode="auto">
        <a:xfrm>
          <a:off x="5003800" y="7135266"/>
          <a:ext cx="647700" cy="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168984</xdr:rowOff>
    </xdr:from>
    <xdr:ext cx="762000" cy="259045"/>
    <xdr:sp macro="" textlink="">
      <xdr:nvSpPr>
        <xdr:cNvPr id="110" name="人口1人当たり決算額の推移平均値テキスト445"/>
        <xdr:cNvSpPr txBox="1"/>
      </xdr:nvSpPr>
      <xdr:spPr>
        <a:xfrm>
          <a:off x="5740400" y="71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137954</xdr:rowOff>
    </xdr:from>
    <xdr:to>
      <xdr:col>26</xdr:col>
      <xdr:colOff>50800</xdr:colOff>
      <xdr:row>37</xdr:row>
      <xdr:rowOff>10566</xdr:rowOff>
    </xdr:to>
    <xdr:cxnSp macro="">
      <xdr:nvCxnSpPr>
        <xdr:cNvPr id="112" name="直線コネクタ 111"/>
        <xdr:cNvCxnSpPr/>
      </xdr:nvCxnSpPr>
      <xdr:spPr bwMode="auto">
        <a:xfrm>
          <a:off x="4305300" y="7091204"/>
          <a:ext cx="698500" cy="4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241717</xdr:rowOff>
    </xdr:from>
    <xdr:ext cx="736600" cy="259045"/>
    <xdr:sp macro="" textlink="">
      <xdr:nvSpPr>
        <xdr:cNvPr id="114" name="テキスト ボックス 113"/>
        <xdr:cNvSpPr txBox="1"/>
      </xdr:nvSpPr>
      <xdr:spPr>
        <a:xfrm>
          <a:off x="4622800" y="685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111569</xdr:rowOff>
    </xdr:from>
    <xdr:to>
      <xdr:col>22</xdr:col>
      <xdr:colOff>114300</xdr:colOff>
      <xdr:row>36</xdr:row>
      <xdr:rowOff>137954</xdr:rowOff>
    </xdr:to>
    <xdr:cxnSp macro="">
      <xdr:nvCxnSpPr>
        <xdr:cNvPr id="115" name="直線コネクタ 114"/>
        <xdr:cNvCxnSpPr/>
      </xdr:nvCxnSpPr>
      <xdr:spPr bwMode="auto">
        <a:xfrm>
          <a:off x="3606800" y="7064819"/>
          <a:ext cx="698500" cy="2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44296</xdr:rowOff>
    </xdr:from>
    <xdr:ext cx="762000" cy="259045"/>
    <xdr:sp macro="" textlink="">
      <xdr:nvSpPr>
        <xdr:cNvPr id="117" name="テキスト ボックス 116"/>
        <xdr:cNvSpPr txBox="1"/>
      </xdr:nvSpPr>
      <xdr:spPr>
        <a:xfrm>
          <a:off x="39243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97301</xdr:rowOff>
    </xdr:from>
    <xdr:to>
      <xdr:col>18</xdr:col>
      <xdr:colOff>177800</xdr:colOff>
      <xdr:row>36</xdr:row>
      <xdr:rowOff>111569</xdr:rowOff>
    </xdr:to>
    <xdr:cxnSp macro="">
      <xdr:nvCxnSpPr>
        <xdr:cNvPr id="118" name="直線コネクタ 117"/>
        <xdr:cNvCxnSpPr/>
      </xdr:nvCxnSpPr>
      <xdr:spPr bwMode="auto">
        <a:xfrm>
          <a:off x="2908300" y="7050551"/>
          <a:ext cx="698500" cy="1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52391</xdr:rowOff>
    </xdr:from>
    <xdr:ext cx="762000" cy="259045"/>
    <xdr:sp macro="" textlink="">
      <xdr:nvSpPr>
        <xdr:cNvPr id="120" name="テキスト ボックス 119"/>
        <xdr:cNvSpPr txBox="1"/>
      </xdr:nvSpPr>
      <xdr:spPr>
        <a:xfrm>
          <a:off x="32258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40085</xdr:rowOff>
    </xdr:from>
    <xdr:ext cx="762000" cy="259045"/>
    <xdr:sp macro="" textlink="">
      <xdr:nvSpPr>
        <xdr:cNvPr id="122" name="テキスト ボックス 121"/>
        <xdr:cNvSpPr txBox="1"/>
      </xdr:nvSpPr>
      <xdr:spPr>
        <a:xfrm>
          <a:off x="2527300" y="71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133407</xdr:rowOff>
    </xdr:from>
    <xdr:to>
      <xdr:col>29</xdr:col>
      <xdr:colOff>177800</xdr:colOff>
      <xdr:row>37</xdr:row>
      <xdr:rowOff>63557</xdr:rowOff>
    </xdr:to>
    <xdr:sp macro="" textlink="">
      <xdr:nvSpPr>
        <xdr:cNvPr id="128" name="楕円 127"/>
        <xdr:cNvSpPr/>
      </xdr:nvSpPr>
      <xdr:spPr bwMode="auto">
        <a:xfrm>
          <a:off x="5600700" y="708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321384</xdr:rowOff>
    </xdr:from>
    <xdr:ext cx="762000" cy="259045"/>
    <xdr:sp macro="" textlink="">
      <xdr:nvSpPr>
        <xdr:cNvPr id="129" name="人口1人当たり決算額の推移該当値テキスト445"/>
        <xdr:cNvSpPr txBox="1"/>
      </xdr:nvSpPr>
      <xdr:spPr>
        <a:xfrm>
          <a:off x="5740400" y="693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131216</xdr:rowOff>
    </xdr:from>
    <xdr:to>
      <xdr:col>26</xdr:col>
      <xdr:colOff>101600</xdr:colOff>
      <xdr:row>37</xdr:row>
      <xdr:rowOff>61366</xdr:rowOff>
    </xdr:to>
    <xdr:sp macro="" textlink="">
      <xdr:nvSpPr>
        <xdr:cNvPr id="130" name="楕円 129"/>
        <xdr:cNvSpPr/>
      </xdr:nvSpPr>
      <xdr:spPr bwMode="auto">
        <a:xfrm>
          <a:off x="4953000" y="7084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46143</xdr:rowOff>
    </xdr:from>
    <xdr:ext cx="736600" cy="259045"/>
    <xdr:sp macro="" textlink="">
      <xdr:nvSpPr>
        <xdr:cNvPr id="131" name="テキスト ボックス 130"/>
        <xdr:cNvSpPr txBox="1"/>
      </xdr:nvSpPr>
      <xdr:spPr>
        <a:xfrm>
          <a:off x="4622800" y="7170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87154</xdr:rowOff>
    </xdr:from>
    <xdr:to>
      <xdr:col>22</xdr:col>
      <xdr:colOff>165100</xdr:colOff>
      <xdr:row>37</xdr:row>
      <xdr:rowOff>17304</xdr:rowOff>
    </xdr:to>
    <xdr:sp macro="" textlink="">
      <xdr:nvSpPr>
        <xdr:cNvPr id="132" name="楕円 131"/>
        <xdr:cNvSpPr/>
      </xdr:nvSpPr>
      <xdr:spPr bwMode="auto">
        <a:xfrm>
          <a:off x="4254500" y="7040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198931</xdr:rowOff>
    </xdr:from>
    <xdr:ext cx="762000" cy="259045"/>
    <xdr:sp macro="" textlink="">
      <xdr:nvSpPr>
        <xdr:cNvPr id="133" name="テキスト ボックス 132"/>
        <xdr:cNvSpPr txBox="1"/>
      </xdr:nvSpPr>
      <xdr:spPr>
        <a:xfrm>
          <a:off x="3924300" y="68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60769</xdr:rowOff>
    </xdr:from>
    <xdr:to>
      <xdr:col>19</xdr:col>
      <xdr:colOff>38100</xdr:colOff>
      <xdr:row>36</xdr:row>
      <xdr:rowOff>162369</xdr:rowOff>
    </xdr:to>
    <xdr:sp macro="" textlink="">
      <xdr:nvSpPr>
        <xdr:cNvPr id="134" name="楕円 133"/>
        <xdr:cNvSpPr/>
      </xdr:nvSpPr>
      <xdr:spPr bwMode="auto">
        <a:xfrm>
          <a:off x="3556000" y="7014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172546</xdr:rowOff>
    </xdr:from>
    <xdr:ext cx="762000" cy="259045"/>
    <xdr:sp macro="" textlink="">
      <xdr:nvSpPr>
        <xdr:cNvPr id="135" name="テキスト ボックス 134"/>
        <xdr:cNvSpPr txBox="1"/>
      </xdr:nvSpPr>
      <xdr:spPr>
        <a:xfrm>
          <a:off x="3225800" y="678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46501</xdr:rowOff>
    </xdr:from>
    <xdr:to>
      <xdr:col>15</xdr:col>
      <xdr:colOff>101600</xdr:colOff>
      <xdr:row>36</xdr:row>
      <xdr:rowOff>148101</xdr:rowOff>
    </xdr:to>
    <xdr:sp macro="" textlink="">
      <xdr:nvSpPr>
        <xdr:cNvPr id="136" name="楕円 135"/>
        <xdr:cNvSpPr/>
      </xdr:nvSpPr>
      <xdr:spPr bwMode="auto">
        <a:xfrm>
          <a:off x="2857500" y="699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158278</xdr:rowOff>
    </xdr:from>
    <xdr:ext cx="762000" cy="259045"/>
    <xdr:sp macro="" textlink="">
      <xdr:nvSpPr>
        <xdr:cNvPr id="137" name="テキスト ボックス 136"/>
        <xdr:cNvSpPr txBox="1"/>
      </xdr:nvSpPr>
      <xdr:spPr>
        <a:xfrm>
          <a:off x="2527300" y="676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33,281
32,845
29.11
21,785,284
20,852,589
490,482
8,508,967
12,383,080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106972</xdr:rowOff>
    </xdr:from>
    <xdr:to>
      <xdr:col>24</xdr:col>
      <xdr:colOff>63500</xdr:colOff>
      <xdr:row>37</xdr:row>
      <xdr:rowOff>122121</xdr:rowOff>
    </xdr:to>
    <xdr:cxnSp macro="">
      <xdr:nvCxnSpPr>
        <xdr:cNvPr id="60" name="直線コネクタ 59"/>
        <xdr:cNvCxnSpPr/>
      </xdr:nvCxnSpPr>
      <xdr:spPr>
        <a:xfrm flipV="1">
          <a:off x="3797300" y="6450622"/>
          <a:ext cx="838200" cy="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122121</xdr:rowOff>
    </xdr:from>
    <xdr:to>
      <xdr:col>19</xdr:col>
      <xdr:colOff>177800</xdr:colOff>
      <xdr:row>37</xdr:row>
      <xdr:rowOff>147305</xdr:rowOff>
    </xdr:to>
    <xdr:cxnSp macro="">
      <xdr:nvCxnSpPr>
        <xdr:cNvPr id="63" name="直線コネクタ 62"/>
        <xdr:cNvCxnSpPr/>
      </xdr:nvCxnSpPr>
      <xdr:spPr>
        <a:xfrm flipV="1">
          <a:off x="2908300" y="6465771"/>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98625</xdr:rowOff>
    </xdr:from>
    <xdr:ext cx="534377" cy="259045"/>
    <xdr:sp macro="" textlink="">
      <xdr:nvSpPr>
        <xdr:cNvPr id="65" name="テキスト ボックス 64"/>
        <xdr:cNvSpPr txBox="1"/>
      </xdr:nvSpPr>
      <xdr:spPr>
        <a:xfrm>
          <a:off x="3530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125797</xdr:rowOff>
    </xdr:from>
    <xdr:to>
      <xdr:col>15</xdr:col>
      <xdr:colOff>50800</xdr:colOff>
      <xdr:row>37</xdr:row>
      <xdr:rowOff>147305</xdr:rowOff>
    </xdr:to>
    <xdr:cxnSp macro="">
      <xdr:nvCxnSpPr>
        <xdr:cNvPr id="66" name="直線コネクタ 65"/>
        <xdr:cNvCxnSpPr/>
      </xdr:nvCxnSpPr>
      <xdr:spPr>
        <a:xfrm>
          <a:off x="2019300" y="6469447"/>
          <a:ext cx="889000" cy="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130153</xdr:rowOff>
    </xdr:from>
    <xdr:ext cx="534377" cy="259045"/>
    <xdr:sp macro="" textlink="">
      <xdr:nvSpPr>
        <xdr:cNvPr id="68" name="テキスト ボックス 67"/>
        <xdr:cNvSpPr txBox="1"/>
      </xdr:nvSpPr>
      <xdr:spPr>
        <a:xfrm>
          <a:off x="2641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124197</xdr:rowOff>
    </xdr:from>
    <xdr:to>
      <xdr:col>10</xdr:col>
      <xdr:colOff>114300</xdr:colOff>
      <xdr:row>37</xdr:row>
      <xdr:rowOff>125797</xdr:rowOff>
    </xdr:to>
    <xdr:cxnSp macro="">
      <xdr:nvCxnSpPr>
        <xdr:cNvPr id="69" name="直線コネクタ 68"/>
        <xdr:cNvCxnSpPr/>
      </xdr:nvCxnSpPr>
      <xdr:spPr>
        <a:xfrm>
          <a:off x="1130300" y="646784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132050</xdr:rowOff>
    </xdr:from>
    <xdr:ext cx="534377" cy="259045"/>
    <xdr:sp macro="" textlink="">
      <xdr:nvSpPr>
        <xdr:cNvPr id="71" name="テキスト ボックス 70"/>
        <xdr:cNvSpPr txBox="1"/>
      </xdr:nvSpPr>
      <xdr:spPr>
        <a:xfrm>
          <a:off x="1752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132507</xdr:rowOff>
    </xdr:from>
    <xdr:ext cx="534377" cy="259045"/>
    <xdr:sp macro="" textlink="">
      <xdr:nvSpPr>
        <xdr:cNvPr id="73" name="テキスト ボックス 72"/>
        <xdr:cNvSpPr txBox="1"/>
      </xdr:nvSpPr>
      <xdr:spPr>
        <a:xfrm>
          <a:off x="863111" y="61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56172</xdr:rowOff>
    </xdr:from>
    <xdr:to>
      <xdr:col>24</xdr:col>
      <xdr:colOff>114300</xdr:colOff>
      <xdr:row>37</xdr:row>
      <xdr:rowOff>157772</xdr:rowOff>
    </xdr:to>
    <xdr:sp macro="" textlink="">
      <xdr:nvSpPr>
        <xdr:cNvPr id="79" name="楕円 78"/>
        <xdr:cNvSpPr/>
      </xdr:nvSpPr>
      <xdr:spPr>
        <a:xfrm>
          <a:off x="4584700" y="63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146377</xdr:rowOff>
    </xdr:from>
    <xdr:ext cx="534377" cy="259045"/>
    <xdr:sp macro="" textlink="">
      <xdr:nvSpPr>
        <xdr:cNvPr id="80" name="人件費該当値テキスト"/>
        <xdr:cNvSpPr txBox="1"/>
      </xdr:nvSpPr>
      <xdr:spPr>
        <a:xfrm>
          <a:off x="4686300" y="6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71321</xdr:rowOff>
    </xdr:from>
    <xdr:to>
      <xdr:col>20</xdr:col>
      <xdr:colOff>38100</xdr:colOff>
      <xdr:row>38</xdr:row>
      <xdr:rowOff>1471</xdr:rowOff>
    </xdr:to>
    <xdr:sp macro="" textlink="">
      <xdr:nvSpPr>
        <xdr:cNvPr id="81" name="楕円 80"/>
        <xdr:cNvSpPr/>
      </xdr:nvSpPr>
      <xdr:spPr>
        <a:xfrm>
          <a:off x="3746500" y="641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164047</xdr:rowOff>
    </xdr:from>
    <xdr:ext cx="534377" cy="259045"/>
    <xdr:sp macro="" textlink="">
      <xdr:nvSpPr>
        <xdr:cNvPr id="82" name="テキスト ボックス 81"/>
        <xdr:cNvSpPr txBox="1"/>
      </xdr:nvSpPr>
      <xdr:spPr>
        <a:xfrm>
          <a:off x="3530111" y="650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96505</xdr:rowOff>
    </xdr:from>
    <xdr:to>
      <xdr:col>15</xdr:col>
      <xdr:colOff>101600</xdr:colOff>
      <xdr:row>38</xdr:row>
      <xdr:rowOff>26654</xdr:rowOff>
    </xdr:to>
    <xdr:sp macro="" textlink="">
      <xdr:nvSpPr>
        <xdr:cNvPr id="83" name="楕円 82"/>
        <xdr:cNvSpPr/>
      </xdr:nvSpPr>
      <xdr:spPr>
        <a:xfrm>
          <a:off x="2857500" y="64401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17782</xdr:rowOff>
    </xdr:from>
    <xdr:ext cx="534377" cy="259045"/>
    <xdr:sp macro="" textlink="">
      <xdr:nvSpPr>
        <xdr:cNvPr id="84" name="テキスト ボックス 83"/>
        <xdr:cNvSpPr txBox="1"/>
      </xdr:nvSpPr>
      <xdr:spPr>
        <a:xfrm>
          <a:off x="2641111" y="653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74997</xdr:rowOff>
    </xdr:from>
    <xdr:to>
      <xdr:col>10</xdr:col>
      <xdr:colOff>165100</xdr:colOff>
      <xdr:row>38</xdr:row>
      <xdr:rowOff>5147</xdr:rowOff>
    </xdr:to>
    <xdr:sp macro="" textlink="">
      <xdr:nvSpPr>
        <xdr:cNvPr id="85" name="楕円 84"/>
        <xdr:cNvSpPr/>
      </xdr:nvSpPr>
      <xdr:spPr>
        <a:xfrm>
          <a:off x="1968500" y="641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167724</xdr:rowOff>
    </xdr:from>
    <xdr:ext cx="534377" cy="259045"/>
    <xdr:sp macro="" textlink="">
      <xdr:nvSpPr>
        <xdr:cNvPr id="86" name="テキスト ボックス 85"/>
        <xdr:cNvSpPr txBox="1"/>
      </xdr:nvSpPr>
      <xdr:spPr>
        <a:xfrm>
          <a:off x="1752111" y="6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73397</xdr:rowOff>
    </xdr:from>
    <xdr:to>
      <xdr:col>6</xdr:col>
      <xdr:colOff>38100</xdr:colOff>
      <xdr:row>38</xdr:row>
      <xdr:rowOff>3547</xdr:rowOff>
    </xdr:to>
    <xdr:sp macro="" textlink="">
      <xdr:nvSpPr>
        <xdr:cNvPr id="87" name="楕円 86"/>
        <xdr:cNvSpPr/>
      </xdr:nvSpPr>
      <xdr:spPr>
        <a:xfrm>
          <a:off x="1079500" y="64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166124</xdr:rowOff>
    </xdr:from>
    <xdr:ext cx="534377" cy="259045"/>
    <xdr:sp macro="" textlink="">
      <xdr:nvSpPr>
        <xdr:cNvPr id="88" name="テキスト ボックス 87"/>
        <xdr:cNvSpPr txBox="1"/>
      </xdr:nvSpPr>
      <xdr:spPr>
        <a:xfrm>
          <a:off x="863111" y="650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169756</xdr:rowOff>
    </xdr:from>
    <xdr:to>
      <xdr:col>24</xdr:col>
      <xdr:colOff>63500</xdr:colOff>
      <xdr:row>57</xdr:row>
      <xdr:rowOff>8058</xdr:rowOff>
    </xdr:to>
    <xdr:cxnSp macro="">
      <xdr:nvCxnSpPr>
        <xdr:cNvPr id="115" name="直線コネクタ 114"/>
        <xdr:cNvCxnSpPr/>
      </xdr:nvCxnSpPr>
      <xdr:spPr>
        <a:xfrm flipV="1">
          <a:off x="3797300" y="9770956"/>
          <a:ext cx="8382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8058</xdr:rowOff>
    </xdr:from>
    <xdr:to>
      <xdr:col>19</xdr:col>
      <xdr:colOff>177800</xdr:colOff>
      <xdr:row>57</xdr:row>
      <xdr:rowOff>27315</xdr:rowOff>
    </xdr:to>
    <xdr:cxnSp macro="">
      <xdr:nvCxnSpPr>
        <xdr:cNvPr id="118" name="直線コネクタ 117"/>
        <xdr:cNvCxnSpPr/>
      </xdr:nvCxnSpPr>
      <xdr:spPr>
        <a:xfrm flipV="1">
          <a:off x="2908300" y="9780708"/>
          <a:ext cx="889000" cy="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27315</xdr:rowOff>
    </xdr:from>
    <xdr:to>
      <xdr:col>15</xdr:col>
      <xdr:colOff>50800</xdr:colOff>
      <xdr:row>57</xdr:row>
      <xdr:rowOff>46427</xdr:rowOff>
    </xdr:to>
    <xdr:cxnSp macro="">
      <xdr:nvCxnSpPr>
        <xdr:cNvPr id="121" name="直線コネクタ 120"/>
        <xdr:cNvCxnSpPr/>
      </xdr:nvCxnSpPr>
      <xdr:spPr>
        <a:xfrm flipV="1">
          <a:off x="2019300" y="9799965"/>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38599</xdr:rowOff>
    </xdr:from>
    <xdr:ext cx="534377" cy="259045"/>
    <xdr:sp macro="" textlink="">
      <xdr:nvSpPr>
        <xdr:cNvPr id="123" name="テキスト ボックス 122"/>
        <xdr:cNvSpPr txBox="1"/>
      </xdr:nvSpPr>
      <xdr:spPr>
        <a:xfrm>
          <a:off x="2641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20924</xdr:rowOff>
    </xdr:from>
    <xdr:to>
      <xdr:col>10</xdr:col>
      <xdr:colOff>114300</xdr:colOff>
      <xdr:row>57</xdr:row>
      <xdr:rowOff>46427</xdr:rowOff>
    </xdr:to>
    <xdr:cxnSp macro="">
      <xdr:nvCxnSpPr>
        <xdr:cNvPr id="124" name="直線コネクタ 123"/>
        <xdr:cNvCxnSpPr/>
      </xdr:nvCxnSpPr>
      <xdr:spPr>
        <a:xfrm>
          <a:off x="1130300" y="9793574"/>
          <a:ext cx="889000" cy="2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118956</xdr:rowOff>
    </xdr:from>
    <xdr:to>
      <xdr:col>24</xdr:col>
      <xdr:colOff>114300</xdr:colOff>
      <xdr:row>57</xdr:row>
      <xdr:rowOff>49106</xdr:rowOff>
    </xdr:to>
    <xdr:sp macro="" textlink="">
      <xdr:nvSpPr>
        <xdr:cNvPr id="134" name="楕円 133"/>
        <xdr:cNvSpPr/>
      </xdr:nvSpPr>
      <xdr:spPr>
        <a:xfrm>
          <a:off x="4584700" y="97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33883</xdr:rowOff>
    </xdr:from>
    <xdr:ext cx="534377" cy="259045"/>
    <xdr:sp macro="" textlink="">
      <xdr:nvSpPr>
        <xdr:cNvPr id="135" name="物件費該当値テキスト"/>
        <xdr:cNvSpPr txBox="1"/>
      </xdr:nvSpPr>
      <xdr:spPr>
        <a:xfrm>
          <a:off x="4686300" y="963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128708</xdr:rowOff>
    </xdr:from>
    <xdr:to>
      <xdr:col>20</xdr:col>
      <xdr:colOff>38100</xdr:colOff>
      <xdr:row>57</xdr:row>
      <xdr:rowOff>58858</xdr:rowOff>
    </xdr:to>
    <xdr:sp macro="" textlink="">
      <xdr:nvSpPr>
        <xdr:cNvPr id="136" name="楕円 135"/>
        <xdr:cNvSpPr/>
      </xdr:nvSpPr>
      <xdr:spPr>
        <a:xfrm>
          <a:off x="3746500" y="97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49985</xdr:rowOff>
    </xdr:from>
    <xdr:ext cx="534377" cy="259045"/>
    <xdr:sp macro="" textlink="">
      <xdr:nvSpPr>
        <xdr:cNvPr id="137" name="テキスト ボックス 136"/>
        <xdr:cNvSpPr txBox="1"/>
      </xdr:nvSpPr>
      <xdr:spPr>
        <a:xfrm>
          <a:off x="3530111" y="98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147965</xdr:rowOff>
    </xdr:from>
    <xdr:to>
      <xdr:col>15</xdr:col>
      <xdr:colOff>101600</xdr:colOff>
      <xdr:row>57</xdr:row>
      <xdr:rowOff>78115</xdr:rowOff>
    </xdr:to>
    <xdr:sp macro="" textlink="">
      <xdr:nvSpPr>
        <xdr:cNvPr id="138" name="楕円 137"/>
        <xdr:cNvSpPr/>
      </xdr:nvSpPr>
      <xdr:spPr>
        <a:xfrm>
          <a:off x="2857500" y="97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69242</xdr:rowOff>
    </xdr:from>
    <xdr:ext cx="534377" cy="259045"/>
    <xdr:sp macro="" textlink="">
      <xdr:nvSpPr>
        <xdr:cNvPr id="139" name="テキスト ボックス 138"/>
        <xdr:cNvSpPr txBox="1"/>
      </xdr:nvSpPr>
      <xdr:spPr>
        <a:xfrm>
          <a:off x="2641111" y="984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167077</xdr:rowOff>
    </xdr:from>
    <xdr:to>
      <xdr:col>10</xdr:col>
      <xdr:colOff>165100</xdr:colOff>
      <xdr:row>57</xdr:row>
      <xdr:rowOff>97227</xdr:rowOff>
    </xdr:to>
    <xdr:sp macro="" textlink="">
      <xdr:nvSpPr>
        <xdr:cNvPr id="140" name="楕円 139"/>
        <xdr:cNvSpPr/>
      </xdr:nvSpPr>
      <xdr:spPr>
        <a:xfrm>
          <a:off x="1968500" y="97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88354</xdr:rowOff>
    </xdr:from>
    <xdr:ext cx="534377" cy="259045"/>
    <xdr:sp macro="" textlink="">
      <xdr:nvSpPr>
        <xdr:cNvPr id="141" name="テキスト ボックス 140"/>
        <xdr:cNvSpPr txBox="1"/>
      </xdr:nvSpPr>
      <xdr:spPr>
        <a:xfrm>
          <a:off x="1752111" y="986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141574</xdr:rowOff>
    </xdr:from>
    <xdr:to>
      <xdr:col>6</xdr:col>
      <xdr:colOff>38100</xdr:colOff>
      <xdr:row>57</xdr:row>
      <xdr:rowOff>71724</xdr:rowOff>
    </xdr:to>
    <xdr:sp macro="" textlink="">
      <xdr:nvSpPr>
        <xdr:cNvPr id="142" name="楕円 141"/>
        <xdr:cNvSpPr/>
      </xdr:nvSpPr>
      <xdr:spPr>
        <a:xfrm>
          <a:off x="1079500" y="97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62851</xdr:rowOff>
    </xdr:from>
    <xdr:ext cx="534377" cy="259045"/>
    <xdr:sp macro="" textlink="">
      <xdr:nvSpPr>
        <xdr:cNvPr id="143" name="テキスト ボックス 142"/>
        <xdr:cNvSpPr txBox="1"/>
      </xdr:nvSpPr>
      <xdr:spPr>
        <a:xfrm>
          <a:off x="863111" y="983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57175</xdr:rowOff>
    </xdr:from>
    <xdr:to>
      <xdr:col>24</xdr:col>
      <xdr:colOff>63500</xdr:colOff>
      <xdr:row>78</xdr:row>
      <xdr:rowOff>65542</xdr:rowOff>
    </xdr:to>
    <xdr:cxnSp macro="">
      <xdr:nvCxnSpPr>
        <xdr:cNvPr id="170" name="直線コネクタ 169"/>
        <xdr:cNvCxnSpPr/>
      </xdr:nvCxnSpPr>
      <xdr:spPr>
        <a:xfrm>
          <a:off x="3797300" y="13430275"/>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57175</xdr:rowOff>
    </xdr:from>
    <xdr:to>
      <xdr:col>19</xdr:col>
      <xdr:colOff>177800</xdr:colOff>
      <xdr:row>78</xdr:row>
      <xdr:rowOff>84539</xdr:rowOff>
    </xdr:to>
    <xdr:cxnSp macro="">
      <xdr:nvCxnSpPr>
        <xdr:cNvPr id="173" name="直線コネクタ 172"/>
        <xdr:cNvCxnSpPr/>
      </xdr:nvCxnSpPr>
      <xdr:spPr>
        <a:xfrm flipV="1">
          <a:off x="2908300" y="13430275"/>
          <a:ext cx="8890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78642</xdr:rowOff>
    </xdr:from>
    <xdr:to>
      <xdr:col>15</xdr:col>
      <xdr:colOff>50800</xdr:colOff>
      <xdr:row>78</xdr:row>
      <xdr:rowOff>84539</xdr:rowOff>
    </xdr:to>
    <xdr:cxnSp macro="">
      <xdr:nvCxnSpPr>
        <xdr:cNvPr id="176" name="直線コネクタ 175"/>
        <xdr:cNvCxnSpPr/>
      </xdr:nvCxnSpPr>
      <xdr:spPr>
        <a:xfrm>
          <a:off x="2019300" y="13451742"/>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60330</xdr:rowOff>
    </xdr:from>
    <xdr:to>
      <xdr:col>10</xdr:col>
      <xdr:colOff>114300</xdr:colOff>
      <xdr:row>78</xdr:row>
      <xdr:rowOff>78642</xdr:rowOff>
    </xdr:to>
    <xdr:cxnSp macro="">
      <xdr:nvCxnSpPr>
        <xdr:cNvPr id="179" name="直線コネクタ 178"/>
        <xdr:cNvCxnSpPr/>
      </xdr:nvCxnSpPr>
      <xdr:spPr>
        <a:xfrm>
          <a:off x="1130300" y="13433430"/>
          <a:ext cx="8890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14742</xdr:rowOff>
    </xdr:from>
    <xdr:to>
      <xdr:col>24</xdr:col>
      <xdr:colOff>114300</xdr:colOff>
      <xdr:row>78</xdr:row>
      <xdr:rowOff>116342</xdr:rowOff>
    </xdr:to>
    <xdr:sp macro="" textlink="">
      <xdr:nvSpPr>
        <xdr:cNvPr id="189" name="楕円 188"/>
        <xdr:cNvSpPr/>
      </xdr:nvSpPr>
      <xdr:spPr>
        <a:xfrm>
          <a:off x="4584700" y="133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101119</xdr:rowOff>
    </xdr:from>
    <xdr:ext cx="469744" cy="259045"/>
    <xdr:sp macro="" textlink="">
      <xdr:nvSpPr>
        <xdr:cNvPr id="190" name="維持補修費該当値テキスト"/>
        <xdr:cNvSpPr txBox="1"/>
      </xdr:nvSpPr>
      <xdr:spPr>
        <a:xfrm>
          <a:off x="4686300" y="1330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6375</xdr:rowOff>
    </xdr:from>
    <xdr:to>
      <xdr:col>20</xdr:col>
      <xdr:colOff>38100</xdr:colOff>
      <xdr:row>78</xdr:row>
      <xdr:rowOff>107975</xdr:rowOff>
    </xdr:to>
    <xdr:sp macro="" textlink="">
      <xdr:nvSpPr>
        <xdr:cNvPr id="191" name="楕円 190"/>
        <xdr:cNvSpPr/>
      </xdr:nvSpPr>
      <xdr:spPr>
        <a:xfrm>
          <a:off x="37465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99102</xdr:rowOff>
    </xdr:from>
    <xdr:ext cx="469744" cy="259045"/>
    <xdr:sp macro="" textlink="">
      <xdr:nvSpPr>
        <xdr:cNvPr id="192" name="テキスト ボックス 191"/>
        <xdr:cNvSpPr txBox="1"/>
      </xdr:nvSpPr>
      <xdr:spPr>
        <a:xfrm>
          <a:off x="3562428" y="1347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33739</xdr:rowOff>
    </xdr:from>
    <xdr:to>
      <xdr:col>15</xdr:col>
      <xdr:colOff>101600</xdr:colOff>
      <xdr:row>78</xdr:row>
      <xdr:rowOff>135339</xdr:rowOff>
    </xdr:to>
    <xdr:sp macro="" textlink="">
      <xdr:nvSpPr>
        <xdr:cNvPr id="193" name="楕円 192"/>
        <xdr:cNvSpPr/>
      </xdr:nvSpPr>
      <xdr:spPr>
        <a:xfrm>
          <a:off x="2857500" y="134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126466</xdr:rowOff>
    </xdr:from>
    <xdr:ext cx="469744" cy="259045"/>
    <xdr:sp macro="" textlink="">
      <xdr:nvSpPr>
        <xdr:cNvPr id="194" name="テキスト ボックス 193"/>
        <xdr:cNvSpPr txBox="1"/>
      </xdr:nvSpPr>
      <xdr:spPr>
        <a:xfrm>
          <a:off x="2673428" y="1349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27842</xdr:rowOff>
    </xdr:from>
    <xdr:to>
      <xdr:col>10</xdr:col>
      <xdr:colOff>165100</xdr:colOff>
      <xdr:row>78</xdr:row>
      <xdr:rowOff>129442</xdr:rowOff>
    </xdr:to>
    <xdr:sp macro="" textlink="">
      <xdr:nvSpPr>
        <xdr:cNvPr id="195" name="楕円 194"/>
        <xdr:cNvSpPr/>
      </xdr:nvSpPr>
      <xdr:spPr>
        <a:xfrm>
          <a:off x="1968500" y="134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120569</xdr:rowOff>
    </xdr:from>
    <xdr:ext cx="469744" cy="259045"/>
    <xdr:sp macro="" textlink="">
      <xdr:nvSpPr>
        <xdr:cNvPr id="196" name="テキスト ボックス 195"/>
        <xdr:cNvSpPr txBox="1"/>
      </xdr:nvSpPr>
      <xdr:spPr>
        <a:xfrm>
          <a:off x="1784428" y="1349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9530</xdr:rowOff>
    </xdr:from>
    <xdr:to>
      <xdr:col>6</xdr:col>
      <xdr:colOff>38100</xdr:colOff>
      <xdr:row>78</xdr:row>
      <xdr:rowOff>111130</xdr:rowOff>
    </xdr:to>
    <xdr:sp macro="" textlink="">
      <xdr:nvSpPr>
        <xdr:cNvPr id="197" name="楕円 196"/>
        <xdr:cNvSpPr/>
      </xdr:nvSpPr>
      <xdr:spPr>
        <a:xfrm>
          <a:off x="1079500" y="133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102257</xdr:rowOff>
    </xdr:from>
    <xdr:ext cx="469744" cy="259045"/>
    <xdr:sp macro="" textlink="">
      <xdr:nvSpPr>
        <xdr:cNvPr id="198" name="テキスト ボックス 197"/>
        <xdr:cNvSpPr txBox="1"/>
      </xdr:nvSpPr>
      <xdr:spPr>
        <a:xfrm>
          <a:off x="895428" y="134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79840</xdr:rowOff>
    </xdr:from>
    <xdr:to>
      <xdr:col>24</xdr:col>
      <xdr:colOff>63500</xdr:colOff>
      <xdr:row>97</xdr:row>
      <xdr:rowOff>65647</xdr:rowOff>
    </xdr:to>
    <xdr:cxnSp macro="">
      <xdr:nvCxnSpPr>
        <xdr:cNvPr id="230" name="直線コネクタ 229"/>
        <xdr:cNvCxnSpPr/>
      </xdr:nvCxnSpPr>
      <xdr:spPr>
        <a:xfrm flipV="1">
          <a:off x="3797300" y="16539040"/>
          <a:ext cx="838200" cy="15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65647</xdr:rowOff>
    </xdr:from>
    <xdr:to>
      <xdr:col>19</xdr:col>
      <xdr:colOff>177800</xdr:colOff>
      <xdr:row>97</xdr:row>
      <xdr:rowOff>92726</xdr:rowOff>
    </xdr:to>
    <xdr:cxnSp macro="">
      <xdr:nvCxnSpPr>
        <xdr:cNvPr id="233" name="直線コネクタ 232"/>
        <xdr:cNvCxnSpPr/>
      </xdr:nvCxnSpPr>
      <xdr:spPr>
        <a:xfrm flipV="1">
          <a:off x="2908300" y="16696297"/>
          <a:ext cx="889000" cy="2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60017</xdr:rowOff>
    </xdr:from>
    <xdr:ext cx="599010" cy="259045"/>
    <xdr:sp macro="" textlink="">
      <xdr:nvSpPr>
        <xdr:cNvPr id="235" name="テキスト ボックス 234"/>
        <xdr:cNvSpPr txBox="1"/>
      </xdr:nvSpPr>
      <xdr:spPr>
        <a:xfrm>
          <a:off x="3497795" y="163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92726</xdr:rowOff>
    </xdr:from>
    <xdr:to>
      <xdr:col>15</xdr:col>
      <xdr:colOff>50800</xdr:colOff>
      <xdr:row>97</xdr:row>
      <xdr:rowOff>111184</xdr:rowOff>
    </xdr:to>
    <xdr:cxnSp macro="">
      <xdr:nvCxnSpPr>
        <xdr:cNvPr id="236" name="直線コネクタ 235"/>
        <xdr:cNvCxnSpPr/>
      </xdr:nvCxnSpPr>
      <xdr:spPr>
        <a:xfrm flipV="1">
          <a:off x="2019300" y="16723376"/>
          <a:ext cx="889000" cy="1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111184</xdr:rowOff>
    </xdr:from>
    <xdr:to>
      <xdr:col>10</xdr:col>
      <xdr:colOff>114300</xdr:colOff>
      <xdr:row>97</xdr:row>
      <xdr:rowOff>123978</xdr:rowOff>
    </xdr:to>
    <xdr:cxnSp macro="">
      <xdr:nvCxnSpPr>
        <xdr:cNvPr id="239" name="直線コネクタ 238"/>
        <xdr:cNvCxnSpPr/>
      </xdr:nvCxnSpPr>
      <xdr:spPr>
        <a:xfrm flipV="1">
          <a:off x="1130300" y="16741834"/>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91231</xdr:rowOff>
    </xdr:from>
    <xdr:ext cx="599010" cy="259045"/>
    <xdr:sp macro="" textlink="">
      <xdr:nvSpPr>
        <xdr:cNvPr id="243" name="テキスト ボックス 242"/>
        <xdr:cNvSpPr txBox="1"/>
      </xdr:nvSpPr>
      <xdr:spPr>
        <a:xfrm>
          <a:off x="830795" y="163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29040</xdr:rowOff>
    </xdr:from>
    <xdr:to>
      <xdr:col>24</xdr:col>
      <xdr:colOff>114300</xdr:colOff>
      <xdr:row>96</xdr:row>
      <xdr:rowOff>130640</xdr:rowOff>
    </xdr:to>
    <xdr:sp macro="" textlink="">
      <xdr:nvSpPr>
        <xdr:cNvPr id="249" name="楕円 248"/>
        <xdr:cNvSpPr/>
      </xdr:nvSpPr>
      <xdr:spPr>
        <a:xfrm>
          <a:off x="4584700" y="164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7467</xdr:rowOff>
    </xdr:from>
    <xdr:ext cx="599010" cy="259045"/>
    <xdr:sp macro="" textlink="">
      <xdr:nvSpPr>
        <xdr:cNvPr id="250" name="扶助費該当値テキスト"/>
        <xdr:cNvSpPr txBox="1"/>
      </xdr:nvSpPr>
      <xdr:spPr>
        <a:xfrm>
          <a:off x="4686300" y="1646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14847</xdr:rowOff>
    </xdr:from>
    <xdr:to>
      <xdr:col>20</xdr:col>
      <xdr:colOff>38100</xdr:colOff>
      <xdr:row>97</xdr:row>
      <xdr:rowOff>116447</xdr:rowOff>
    </xdr:to>
    <xdr:sp macro="" textlink="">
      <xdr:nvSpPr>
        <xdr:cNvPr id="251" name="楕円 250"/>
        <xdr:cNvSpPr/>
      </xdr:nvSpPr>
      <xdr:spPr>
        <a:xfrm>
          <a:off x="3746500" y="166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107574</xdr:rowOff>
    </xdr:from>
    <xdr:ext cx="599010" cy="259045"/>
    <xdr:sp macro="" textlink="">
      <xdr:nvSpPr>
        <xdr:cNvPr id="252" name="テキスト ボックス 251"/>
        <xdr:cNvSpPr txBox="1"/>
      </xdr:nvSpPr>
      <xdr:spPr>
        <a:xfrm>
          <a:off x="3497795" y="1673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41926</xdr:rowOff>
    </xdr:from>
    <xdr:to>
      <xdr:col>15</xdr:col>
      <xdr:colOff>101600</xdr:colOff>
      <xdr:row>97</xdr:row>
      <xdr:rowOff>143526</xdr:rowOff>
    </xdr:to>
    <xdr:sp macro="" textlink="">
      <xdr:nvSpPr>
        <xdr:cNvPr id="253" name="楕円 252"/>
        <xdr:cNvSpPr/>
      </xdr:nvSpPr>
      <xdr:spPr>
        <a:xfrm>
          <a:off x="2857500" y="166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134653</xdr:rowOff>
    </xdr:from>
    <xdr:ext cx="599010" cy="259045"/>
    <xdr:sp macro="" textlink="">
      <xdr:nvSpPr>
        <xdr:cNvPr id="254" name="テキスト ボックス 253"/>
        <xdr:cNvSpPr txBox="1"/>
      </xdr:nvSpPr>
      <xdr:spPr>
        <a:xfrm>
          <a:off x="2608795" y="1676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60384</xdr:rowOff>
    </xdr:from>
    <xdr:to>
      <xdr:col>10</xdr:col>
      <xdr:colOff>165100</xdr:colOff>
      <xdr:row>97</xdr:row>
      <xdr:rowOff>161984</xdr:rowOff>
    </xdr:to>
    <xdr:sp macro="" textlink="">
      <xdr:nvSpPr>
        <xdr:cNvPr id="255" name="楕円 254"/>
        <xdr:cNvSpPr/>
      </xdr:nvSpPr>
      <xdr:spPr>
        <a:xfrm>
          <a:off x="1968500" y="166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153111</xdr:rowOff>
    </xdr:from>
    <xdr:ext cx="599010" cy="259045"/>
    <xdr:sp macro="" textlink="">
      <xdr:nvSpPr>
        <xdr:cNvPr id="256" name="テキスト ボックス 255"/>
        <xdr:cNvSpPr txBox="1"/>
      </xdr:nvSpPr>
      <xdr:spPr>
        <a:xfrm>
          <a:off x="1719795" y="1678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73178</xdr:rowOff>
    </xdr:from>
    <xdr:to>
      <xdr:col>6</xdr:col>
      <xdr:colOff>38100</xdr:colOff>
      <xdr:row>98</xdr:row>
      <xdr:rowOff>3328</xdr:rowOff>
    </xdr:to>
    <xdr:sp macro="" textlink="">
      <xdr:nvSpPr>
        <xdr:cNvPr id="257" name="楕円 256"/>
        <xdr:cNvSpPr/>
      </xdr:nvSpPr>
      <xdr:spPr>
        <a:xfrm>
          <a:off x="1079500" y="167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165905</xdr:rowOff>
    </xdr:from>
    <xdr:ext cx="534377" cy="259045"/>
    <xdr:sp macro="" textlink="">
      <xdr:nvSpPr>
        <xdr:cNvPr id="258" name="テキスト ボックス 257"/>
        <xdr:cNvSpPr txBox="1"/>
      </xdr:nvSpPr>
      <xdr:spPr>
        <a:xfrm>
          <a:off x="863111" y="167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158209</xdr:rowOff>
    </xdr:from>
    <xdr:to>
      <xdr:col>55</xdr:col>
      <xdr:colOff>0</xdr:colOff>
      <xdr:row>39</xdr:row>
      <xdr:rowOff>67835</xdr:rowOff>
    </xdr:to>
    <xdr:cxnSp macro="">
      <xdr:nvCxnSpPr>
        <xdr:cNvPr id="288" name="直線コネクタ 287"/>
        <xdr:cNvCxnSpPr/>
      </xdr:nvCxnSpPr>
      <xdr:spPr>
        <a:xfrm>
          <a:off x="9639300" y="5987509"/>
          <a:ext cx="838200" cy="76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158209</xdr:rowOff>
    </xdr:from>
    <xdr:to>
      <xdr:col>50</xdr:col>
      <xdr:colOff>114300</xdr:colOff>
      <xdr:row>39</xdr:row>
      <xdr:rowOff>94773</xdr:rowOff>
    </xdr:to>
    <xdr:cxnSp macro="">
      <xdr:nvCxnSpPr>
        <xdr:cNvPr id="291" name="直線コネクタ 290"/>
        <xdr:cNvCxnSpPr/>
      </xdr:nvCxnSpPr>
      <xdr:spPr>
        <a:xfrm flipV="1">
          <a:off x="8750300" y="5987509"/>
          <a:ext cx="889000" cy="79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56479</xdr:rowOff>
    </xdr:from>
    <xdr:ext cx="599010" cy="259045"/>
    <xdr:sp macro="" textlink="">
      <xdr:nvSpPr>
        <xdr:cNvPr id="293" name="テキスト ボックス 292"/>
        <xdr:cNvSpPr txBox="1"/>
      </xdr:nvSpPr>
      <xdr:spPr>
        <a:xfrm>
          <a:off x="9339795" y="537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93195</xdr:rowOff>
    </xdr:from>
    <xdr:to>
      <xdr:col>45</xdr:col>
      <xdr:colOff>177800</xdr:colOff>
      <xdr:row>39</xdr:row>
      <xdr:rowOff>94773</xdr:rowOff>
    </xdr:to>
    <xdr:cxnSp macro="">
      <xdr:nvCxnSpPr>
        <xdr:cNvPr id="294" name="直線コネクタ 293"/>
        <xdr:cNvCxnSpPr/>
      </xdr:nvCxnSpPr>
      <xdr:spPr>
        <a:xfrm>
          <a:off x="7861300" y="6779745"/>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150327</xdr:rowOff>
    </xdr:from>
    <xdr:ext cx="534377" cy="259045"/>
    <xdr:sp macro="" textlink="">
      <xdr:nvSpPr>
        <xdr:cNvPr id="296" name="テキスト ボックス 295"/>
        <xdr:cNvSpPr txBox="1"/>
      </xdr:nvSpPr>
      <xdr:spPr>
        <a:xfrm>
          <a:off x="8483111" y="63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93195</xdr:rowOff>
    </xdr:from>
    <xdr:to>
      <xdr:col>41</xdr:col>
      <xdr:colOff>50800</xdr:colOff>
      <xdr:row>39</xdr:row>
      <xdr:rowOff>93835</xdr:rowOff>
    </xdr:to>
    <xdr:cxnSp macro="">
      <xdr:nvCxnSpPr>
        <xdr:cNvPr id="297" name="直線コネクタ 296"/>
        <xdr:cNvCxnSpPr/>
      </xdr:nvCxnSpPr>
      <xdr:spPr>
        <a:xfrm flipV="1">
          <a:off x="6972300" y="677974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34259</xdr:rowOff>
    </xdr:from>
    <xdr:ext cx="534377" cy="259045"/>
    <xdr:sp macro="" textlink="">
      <xdr:nvSpPr>
        <xdr:cNvPr id="299" name="テキスト ボックス 298"/>
        <xdr:cNvSpPr txBox="1"/>
      </xdr:nvSpPr>
      <xdr:spPr>
        <a:xfrm>
          <a:off x="7594111" y="637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60151</xdr:rowOff>
    </xdr:from>
    <xdr:ext cx="534377" cy="259045"/>
    <xdr:sp macro="" textlink="">
      <xdr:nvSpPr>
        <xdr:cNvPr id="301" name="テキスト ボックス 300"/>
        <xdr:cNvSpPr txBox="1"/>
      </xdr:nvSpPr>
      <xdr:spPr>
        <a:xfrm>
          <a:off x="6705111" y="64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17035</xdr:rowOff>
    </xdr:from>
    <xdr:to>
      <xdr:col>55</xdr:col>
      <xdr:colOff>50800</xdr:colOff>
      <xdr:row>39</xdr:row>
      <xdr:rowOff>118635</xdr:rowOff>
    </xdr:to>
    <xdr:sp macro="" textlink="">
      <xdr:nvSpPr>
        <xdr:cNvPr id="307" name="楕円 306"/>
        <xdr:cNvSpPr/>
      </xdr:nvSpPr>
      <xdr:spPr>
        <a:xfrm>
          <a:off x="10426700" y="67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103412</xdr:rowOff>
    </xdr:from>
    <xdr:ext cx="534377" cy="259045"/>
    <xdr:sp macro="" textlink="">
      <xdr:nvSpPr>
        <xdr:cNvPr id="308" name="補助費等該当値テキスト"/>
        <xdr:cNvSpPr txBox="1"/>
      </xdr:nvSpPr>
      <xdr:spPr>
        <a:xfrm>
          <a:off x="10528300" y="66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107409</xdr:rowOff>
    </xdr:from>
    <xdr:to>
      <xdr:col>50</xdr:col>
      <xdr:colOff>165100</xdr:colOff>
      <xdr:row>35</xdr:row>
      <xdr:rowOff>37559</xdr:rowOff>
    </xdr:to>
    <xdr:sp macro="" textlink="">
      <xdr:nvSpPr>
        <xdr:cNvPr id="309" name="楕円 308"/>
        <xdr:cNvSpPr/>
      </xdr:nvSpPr>
      <xdr:spPr>
        <a:xfrm>
          <a:off x="9588500" y="59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28686</xdr:rowOff>
    </xdr:from>
    <xdr:ext cx="599010" cy="259045"/>
    <xdr:sp macro="" textlink="">
      <xdr:nvSpPr>
        <xdr:cNvPr id="310" name="テキスト ボックス 309"/>
        <xdr:cNvSpPr txBox="1"/>
      </xdr:nvSpPr>
      <xdr:spPr>
        <a:xfrm>
          <a:off x="9339795" y="60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43973</xdr:rowOff>
    </xdr:from>
    <xdr:to>
      <xdr:col>46</xdr:col>
      <xdr:colOff>38100</xdr:colOff>
      <xdr:row>39</xdr:row>
      <xdr:rowOff>145573</xdr:rowOff>
    </xdr:to>
    <xdr:sp macro="" textlink="">
      <xdr:nvSpPr>
        <xdr:cNvPr id="311" name="楕円 310"/>
        <xdr:cNvSpPr/>
      </xdr:nvSpPr>
      <xdr:spPr>
        <a:xfrm>
          <a:off x="8699500" y="6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136700</xdr:rowOff>
    </xdr:from>
    <xdr:ext cx="534377" cy="259045"/>
    <xdr:sp macro="" textlink="">
      <xdr:nvSpPr>
        <xdr:cNvPr id="312" name="テキスト ボックス 311"/>
        <xdr:cNvSpPr txBox="1"/>
      </xdr:nvSpPr>
      <xdr:spPr>
        <a:xfrm>
          <a:off x="8483111" y="68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42395</xdr:rowOff>
    </xdr:from>
    <xdr:to>
      <xdr:col>41</xdr:col>
      <xdr:colOff>101600</xdr:colOff>
      <xdr:row>39</xdr:row>
      <xdr:rowOff>143995</xdr:rowOff>
    </xdr:to>
    <xdr:sp macro="" textlink="">
      <xdr:nvSpPr>
        <xdr:cNvPr id="313" name="楕円 312"/>
        <xdr:cNvSpPr/>
      </xdr:nvSpPr>
      <xdr:spPr>
        <a:xfrm>
          <a:off x="7810500" y="67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135122</xdr:rowOff>
    </xdr:from>
    <xdr:ext cx="534377" cy="259045"/>
    <xdr:sp macro="" textlink="">
      <xdr:nvSpPr>
        <xdr:cNvPr id="314" name="テキスト ボックス 313"/>
        <xdr:cNvSpPr txBox="1"/>
      </xdr:nvSpPr>
      <xdr:spPr>
        <a:xfrm>
          <a:off x="7594111" y="682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43035</xdr:rowOff>
    </xdr:from>
    <xdr:to>
      <xdr:col>36</xdr:col>
      <xdr:colOff>165100</xdr:colOff>
      <xdr:row>39</xdr:row>
      <xdr:rowOff>144635</xdr:rowOff>
    </xdr:to>
    <xdr:sp macro="" textlink="">
      <xdr:nvSpPr>
        <xdr:cNvPr id="315" name="楕円 314"/>
        <xdr:cNvSpPr/>
      </xdr:nvSpPr>
      <xdr:spPr>
        <a:xfrm>
          <a:off x="6921500" y="67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135762</xdr:rowOff>
    </xdr:from>
    <xdr:ext cx="534377" cy="259045"/>
    <xdr:sp macro="" textlink="">
      <xdr:nvSpPr>
        <xdr:cNvPr id="316" name="テキスト ボックス 315"/>
        <xdr:cNvSpPr txBox="1"/>
      </xdr:nvSpPr>
      <xdr:spPr>
        <a:xfrm>
          <a:off x="6705111" y="68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133121</xdr:rowOff>
    </xdr:from>
    <xdr:to>
      <xdr:col>55</xdr:col>
      <xdr:colOff>0</xdr:colOff>
      <xdr:row>57</xdr:row>
      <xdr:rowOff>37195</xdr:rowOff>
    </xdr:to>
    <xdr:cxnSp macro="">
      <xdr:nvCxnSpPr>
        <xdr:cNvPr id="343" name="直線コネクタ 342"/>
        <xdr:cNvCxnSpPr/>
      </xdr:nvCxnSpPr>
      <xdr:spPr>
        <a:xfrm flipV="1">
          <a:off x="9639300" y="9562871"/>
          <a:ext cx="838200" cy="24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11158</xdr:rowOff>
    </xdr:from>
    <xdr:to>
      <xdr:col>50</xdr:col>
      <xdr:colOff>114300</xdr:colOff>
      <xdr:row>57</xdr:row>
      <xdr:rowOff>37195</xdr:rowOff>
    </xdr:to>
    <xdr:cxnSp macro="">
      <xdr:nvCxnSpPr>
        <xdr:cNvPr id="346" name="直線コネクタ 345"/>
        <xdr:cNvCxnSpPr/>
      </xdr:nvCxnSpPr>
      <xdr:spPr>
        <a:xfrm>
          <a:off x="8750300" y="9783808"/>
          <a:ext cx="8890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161481</xdr:rowOff>
    </xdr:from>
    <xdr:ext cx="534377" cy="259045"/>
    <xdr:sp macro="" textlink="">
      <xdr:nvSpPr>
        <xdr:cNvPr id="348" name="テキスト ボックス 347"/>
        <xdr:cNvSpPr txBox="1"/>
      </xdr:nvSpPr>
      <xdr:spPr>
        <a:xfrm>
          <a:off x="9372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11158</xdr:rowOff>
    </xdr:from>
    <xdr:to>
      <xdr:col>45</xdr:col>
      <xdr:colOff>177800</xdr:colOff>
      <xdr:row>57</xdr:row>
      <xdr:rowOff>94099</xdr:rowOff>
    </xdr:to>
    <xdr:cxnSp macro="">
      <xdr:nvCxnSpPr>
        <xdr:cNvPr id="349" name="直線コネクタ 348"/>
        <xdr:cNvCxnSpPr/>
      </xdr:nvCxnSpPr>
      <xdr:spPr>
        <a:xfrm flipV="1">
          <a:off x="7861300" y="9783808"/>
          <a:ext cx="889000" cy="8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15972</xdr:rowOff>
    </xdr:from>
    <xdr:ext cx="534377" cy="259045"/>
    <xdr:sp macro="" textlink="">
      <xdr:nvSpPr>
        <xdr:cNvPr id="351" name="テキスト ボックス 350"/>
        <xdr:cNvSpPr txBox="1"/>
      </xdr:nvSpPr>
      <xdr:spPr>
        <a:xfrm>
          <a:off x="8483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48831</xdr:rowOff>
    </xdr:from>
    <xdr:to>
      <xdr:col>41</xdr:col>
      <xdr:colOff>50800</xdr:colOff>
      <xdr:row>57</xdr:row>
      <xdr:rowOff>94099</xdr:rowOff>
    </xdr:to>
    <xdr:cxnSp macro="">
      <xdr:nvCxnSpPr>
        <xdr:cNvPr id="352" name="直線コネクタ 351"/>
        <xdr:cNvCxnSpPr/>
      </xdr:nvCxnSpPr>
      <xdr:spPr>
        <a:xfrm>
          <a:off x="6972300" y="9821481"/>
          <a:ext cx="889000" cy="4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80932</xdr:rowOff>
    </xdr:from>
    <xdr:ext cx="534377" cy="259045"/>
    <xdr:sp macro="" textlink="">
      <xdr:nvSpPr>
        <xdr:cNvPr id="354" name="テキスト ボックス 353"/>
        <xdr:cNvSpPr txBox="1"/>
      </xdr:nvSpPr>
      <xdr:spPr>
        <a:xfrm>
          <a:off x="7594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6" name="テキスト ボックス 355"/>
        <xdr:cNvSpPr txBox="1"/>
      </xdr:nvSpPr>
      <xdr:spPr>
        <a:xfrm>
          <a:off x="6705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82321</xdr:rowOff>
    </xdr:from>
    <xdr:to>
      <xdr:col>55</xdr:col>
      <xdr:colOff>50800</xdr:colOff>
      <xdr:row>56</xdr:row>
      <xdr:rowOff>12471</xdr:rowOff>
    </xdr:to>
    <xdr:sp macro="" textlink="">
      <xdr:nvSpPr>
        <xdr:cNvPr id="362" name="楕円 361"/>
        <xdr:cNvSpPr/>
      </xdr:nvSpPr>
      <xdr:spPr>
        <a:xfrm>
          <a:off x="10426700" y="95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105198</xdr:rowOff>
    </xdr:from>
    <xdr:ext cx="599010" cy="259045"/>
    <xdr:sp macro="" textlink="">
      <xdr:nvSpPr>
        <xdr:cNvPr id="363" name="普通建設事業費該当値テキスト"/>
        <xdr:cNvSpPr txBox="1"/>
      </xdr:nvSpPr>
      <xdr:spPr>
        <a:xfrm>
          <a:off x="10528300" y="936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157845</xdr:rowOff>
    </xdr:from>
    <xdr:to>
      <xdr:col>50</xdr:col>
      <xdr:colOff>165100</xdr:colOff>
      <xdr:row>57</xdr:row>
      <xdr:rowOff>87995</xdr:rowOff>
    </xdr:to>
    <xdr:sp macro="" textlink="">
      <xdr:nvSpPr>
        <xdr:cNvPr id="364" name="楕円 363"/>
        <xdr:cNvSpPr/>
      </xdr:nvSpPr>
      <xdr:spPr>
        <a:xfrm>
          <a:off x="9588500" y="9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79122</xdr:rowOff>
    </xdr:from>
    <xdr:ext cx="534377" cy="259045"/>
    <xdr:sp macro="" textlink="">
      <xdr:nvSpPr>
        <xdr:cNvPr id="365" name="テキスト ボックス 364"/>
        <xdr:cNvSpPr txBox="1"/>
      </xdr:nvSpPr>
      <xdr:spPr>
        <a:xfrm>
          <a:off x="9372111" y="98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131808</xdr:rowOff>
    </xdr:from>
    <xdr:to>
      <xdr:col>46</xdr:col>
      <xdr:colOff>38100</xdr:colOff>
      <xdr:row>57</xdr:row>
      <xdr:rowOff>61958</xdr:rowOff>
    </xdr:to>
    <xdr:sp macro="" textlink="">
      <xdr:nvSpPr>
        <xdr:cNvPr id="366" name="楕円 365"/>
        <xdr:cNvSpPr/>
      </xdr:nvSpPr>
      <xdr:spPr>
        <a:xfrm>
          <a:off x="8699500" y="97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53085</xdr:rowOff>
    </xdr:from>
    <xdr:ext cx="534377" cy="259045"/>
    <xdr:sp macro="" textlink="">
      <xdr:nvSpPr>
        <xdr:cNvPr id="367" name="テキスト ボックス 366"/>
        <xdr:cNvSpPr txBox="1"/>
      </xdr:nvSpPr>
      <xdr:spPr>
        <a:xfrm>
          <a:off x="8483111" y="98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43299</xdr:rowOff>
    </xdr:from>
    <xdr:to>
      <xdr:col>41</xdr:col>
      <xdr:colOff>101600</xdr:colOff>
      <xdr:row>57</xdr:row>
      <xdr:rowOff>144899</xdr:rowOff>
    </xdr:to>
    <xdr:sp macro="" textlink="">
      <xdr:nvSpPr>
        <xdr:cNvPr id="368" name="楕円 367"/>
        <xdr:cNvSpPr/>
      </xdr:nvSpPr>
      <xdr:spPr>
        <a:xfrm>
          <a:off x="7810500" y="98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136026</xdr:rowOff>
    </xdr:from>
    <xdr:ext cx="534377" cy="259045"/>
    <xdr:sp macro="" textlink="">
      <xdr:nvSpPr>
        <xdr:cNvPr id="369" name="テキスト ボックス 368"/>
        <xdr:cNvSpPr txBox="1"/>
      </xdr:nvSpPr>
      <xdr:spPr>
        <a:xfrm>
          <a:off x="7594111" y="990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169481</xdr:rowOff>
    </xdr:from>
    <xdr:to>
      <xdr:col>36</xdr:col>
      <xdr:colOff>165100</xdr:colOff>
      <xdr:row>57</xdr:row>
      <xdr:rowOff>99631</xdr:rowOff>
    </xdr:to>
    <xdr:sp macro="" textlink="">
      <xdr:nvSpPr>
        <xdr:cNvPr id="370" name="楕円 369"/>
        <xdr:cNvSpPr/>
      </xdr:nvSpPr>
      <xdr:spPr>
        <a:xfrm>
          <a:off x="6921500" y="97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90758</xdr:rowOff>
    </xdr:from>
    <xdr:ext cx="534377" cy="259045"/>
    <xdr:sp macro="" textlink="">
      <xdr:nvSpPr>
        <xdr:cNvPr id="371" name="テキスト ボックス 370"/>
        <xdr:cNvSpPr txBox="1"/>
      </xdr:nvSpPr>
      <xdr:spPr>
        <a:xfrm>
          <a:off x="6705111" y="98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134197</xdr:rowOff>
    </xdr:from>
    <xdr:to>
      <xdr:col>55</xdr:col>
      <xdr:colOff>0</xdr:colOff>
      <xdr:row>78</xdr:row>
      <xdr:rowOff>13807</xdr:rowOff>
    </xdr:to>
    <xdr:cxnSp macro="">
      <xdr:nvCxnSpPr>
        <xdr:cNvPr id="402" name="直線コネクタ 401"/>
        <xdr:cNvCxnSpPr/>
      </xdr:nvCxnSpPr>
      <xdr:spPr>
        <a:xfrm flipV="1">
          <a:off x="9639300" y="12478597"/>
          <a:ext cx="838200" cy="90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69336</xdr:rowOff>
    </xdr:from>
    <xdr:ext cx="534377" cy="259045"/>
    <xdr:sp macro="" textlink="">
      <xdr:nvSpPr>
        <xdr:cNvPr id="403" name="普通建設事業費 （ うち新規整備　）平均値テキスト"/>
        <xdr:cNvSpPr txBox="1"/>
      </xdr:nvSpPr>
      <xdr:spPr>
        <a:xfrm>
          <a:off x="10528300" y="13270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164226</xdr:rowOff>
    </xdr:from>
    <xdr:to>
      <xdr:col>50</xdr:col>
      <xdr:colOff>114300</xdr:colOff>
      <xdr:row>78</xdr:row>
      <xdr:rowOff>13807</xdr:rowOff>
    </xdr:to>
    <xdr:cxnSp macro="">
      <xdr:nvCxnSpPr>
        <xdr:cNvPr id="405" name="直線コネクタ 404"/>
        <xdr:cNvCxnSpPr/>
      </xdr:nvCxnSpPr>
      <xdr:spPr>
        <a:xfrm>
          <a:off x="8750300" y="12851526"/>
          <a:ext cx="889000" cy="53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7" name="テキスト ボックス 406"/>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164226</xdr:rowOff>
    </xdr:from>
    <xdr:to>
      <xdr:col>45</xdr:col>
      <xdr:colOff>177800</xdr:colOff>
      <xdr:row>77</xdr:row>
      <xdr:rowOff>163278</xdr:rowOff>
    </xdr:to>
    <xdr:cxnSp macro="">
      <xdr:nvCxnSpPr>
        <xdr:cNvPr id="408" name="直線コネクタ 407"/>
        <xdr:cNvCxnSpPr/>
      </xdr:nvCxnSpPr>
      <xdr:spPr>
        <a:xfrm flipV="1">
          <a:off x="7861300" y="12851526"/>
          <a:ext cx="889000" cy="5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162245</xdr:rowOff>
    </xdr:from>
    <xdr:ext cx="534377" cy="259045"/>
    <xdr:sp macro="" textlink="">
      <xdr:nvSpPr>
        <xdr:cNvPr id="410" name="テキスト ボックス 409"/>
        <xdr:cNvSpPr txBox="1"/>
      </xdr:nvSpPr>
      <xdr:spPr>
        <a:xfrm>
          <a:off x="8483111" y="133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109917</xdr:rowOff>
    </xdr:from>
    <xdr:to>
      <xdr:col>41</xdr:col>
      <xdr:colOff>50800</xdr:colOff>
      <xdr:row>77</xdr:row>
      <xdr:rowOff>163278</xdr:rowOff>
    </xdr:to>
    <xdr:cxnSp macro="">
      <xdr:nvCxnSpPr>
        <xdr:cNvPr id="411" name="直線コネクタ 410"/>
        <xdr:cNvCxnSpPr/>
      </xdr:nvCxnSpPr>
      <xdr:spPr>
        <a:xfrm>
          <a:off x="6972300" y="13140117"/>
          <a:ext cx="889000" cy="22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82202</xdr:rowOff>
    </xdr:from>
    <xdr:ext cx="534377" cy="259045"/>
    <xdr:sp macro="" textlink="">
      <xdr:nvSpPr>
        <xdr:cNvPr id="413" name="テキスト ボックス 412"/>
        <xdr:cNvSpPr txBox="1"/>
      </xdr:nvSpPr>
      <xdr:spPr>
        <a:xfrm>
          <a:off x="7594111" y="134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37870</xdr:rowOff>
    </xdr:from>
    <xdr:ext cx="534377" cy="259045"/>
    <xdr:sp macro="" textlink="">
      <xdr:nvSpPr>
        <xdr:cNvPr id="415" name="テキスト ボックス 414"/>
        <xdr:cNvSpPr txBox="1"/>
      </xdr:nvSpPr>
      <xdr:spPr>
        <a:xfrm>
          <a:off x="6705111" y="134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83397</xdr:rowOff>
    </xdr:from>
    <xdr:to>
      <xdr:col>55</xdr:col>
      <xdr:colOff>50800</xdr:colOff>
      <xdr:row>73</xdr:row>
      <xdr:rowOff>13547</xdr:rowOff>
    </xdr:to>
    <xdr:sp macro="" textlink="">
      <xdr:nvSpPr>
        <xdr:cNvPr id="421" name="楕円 420"/>
        <xdr:cNvSpPr/>
      </xdr:nvSpPr>
      <xdr:spPr>
        <a:xfrm>
          <a:off x="10426700" y="1242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106274</xdr:rowOff>
    </xdr:from>
    <xdr:ext cx="534377" cy="259045"/>
    <xdr:sp macro="" textlink="">
      <xdr:nvSpPr>
        <xdr:cNvPr id="422" name="普通建設事業費 （ うち新規整備　）該当値テキスト"/>
        <xdr:cNvSpPr txBox="1"/>
      </xdr:nvSpPr>
      <xdr:spPr>
        <a:xfrm>
          <a:off x="10528300" y="1227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134457</xdr:rowOff>
    </xdr:from>
    <xdr:to>
      <xdr:col>50</xdr:col>
      <xdr:colOff>165100</xdr:colOff>
      <xdr:row>78</xdr:row>
      <xdr:rowOff>64607</xdr:rowOff>
    </xdr:to>
    <xdr:sp macro="" textlink="">
      <xdr:nvSpPr>
        <xdr:cNvPr id="423" name="楕円 422"/>
        <xdr:cNvSpPr/>
      </xdr:nvSpPr>
      <xdr:spPr>
        <a:xfrm>
          <a:off x="9588500" y="133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55734</xdr:rowOff>
    </xdr:from>
    <xdr:ext cx="534377" cy="259045"/>
    <xdr:sp macro="" textlink="">
      <xdr:nvSpPr>
        <xdr:cNvPr id="424" name="テキスト ボックス 423"/>
        <xdr:cNvSpPr txBox="1"/>
      </xdr:nvSpPr>
      <xdr:spPr>
        <a:xfrm>
          <a:off x="9372111" y="134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113426</xdr:rowOff>
    </xdr:from>
    <xdr:to>
      <xdr:col>46</xdr:col>
      <xdr:colOff>38100</xdr:colOff>
      <xdr:row>75</xdr:row>
      <xdr:rowOff>43576</xdr:rowOff>
    </xdr:to>
    <xdr:sp macro="" textlink="">
      <xdr:nvSpPr>
        <xdr:cNvPr id="425" name="楕円 424"/>
        <xdr:cNvSpPr/>
      </xdr:nvSpPr>
      <xdr:spPr>
        <a:xfrm>
          <a:off x="8699500" y="128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60103</xdr:rowOff>
    </xdr:from>
    <xdr:ext cx="534377" cy="259045"/>
    <xdr:sp macro="" textlink="">
      <xdr:nvSpPr>
        <xdr:cNvPr id="426" name="テキスト ボックス 425"/>
        <xdr:cNvSpPr txBox="1"/>
      </xdr:nvSpPr>
      <xdr:spPr>
        <a:xfrm>
          <a:off x="8483111" y="1257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112478</xdr:rowOff>
    </xdr:from>
    <xdr:to>
      <xdr:col>41</xdr:col>
      <xdr:colOff>101600</xdr:colOff>
      <xdr:row>78</xdr:row>
      <xdr:rowOff>42628</xdr:rowOff>
    </xdr:to>
    <xdr:sp macro="" textlink="">
      <xdr:nvSpPr>
        <xdr:cNvPr id="427" name="楕円 426"/>
        <xdr:cNvSpPr/>
      </xdr:nvSpPr>
      <xdr:spPr>
        <a:xfrm>
          <a:off x="7810500" y="133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59155</xdr:rowOff>
    </xdr:from>
    <xdr:ext cx="534377" cy="259045"/>
    <xdr:sp macro="" textlink="">
      <xdr:nvSpPr>
        <xdr:cNvPr id="428" name="テキスト ボックス 427"/>
        <xdr:cNvSpPr txBox="1"/>
      </xdr:nvSpPr>
      <xdr:spPr>
        <a:xfrm>
          <a:off x="7594111" y="130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59117</xdr:rowOff>
    </xdr:from>
    <xdr:to>
      <xdr:col>36</xdr:col>
      <xdr:colOff>165100</xdr:colOff>
      <xdr:row>76</xdr:row>
      <xdr:rowOff>160717</xdr:rowOff>
    </xdr:to>
    <xdr:sp macro="" textlink="">
      <xdr:nvSpPr>
        <xdr:cNvPr id="429" name="楕円 428"/>
        <xdr:cNvSpPr/>
      </xdr:nvSpPr>
      <xdr:spPr>
        <a:xfrm>
          <a:off x="6921500" y="1308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5794</xdr:rowOff>
    </xdr:from>
    <xdr:ext cx="534377" cy="259045"/>
    <xdr:sp macro="" textlink="">
      <xdr:nvSpPr>
        <xdr:cNvPr id="430" name="テキスト ボックス 429"/>
        <xdr:cNvSpPr txBox="1"/>
      </xdr:nvSpPr>
      <xdr:spPr>
        <a:xfrm>
          <a:off x="6705111" y="1286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147647</xdr:rowOff>
    </xdr:from>
    <xdr:to>
      <xdr:col>55</xdr:col>
      <xdr:colOff>0</xdr:colOff>
      <xdr:row>97</xdr:row>
      <xdr:rowOff>160393</xdr:rowOff>
    </xdr:to>
    <xdr:cxnSp macro="">
      <xdr:nvCxnSpPr>
        <xdr:cNvPr id="457" name="直線コネクタ 456"/>
        <xdr:cNvCxnSpPr/>
      </xdr:nvCxnSpPr>
      <xdr:spPr>
        <a:xfrm>
          <a:off x="9639300" y="16778297"/>
          <a:ext cx="838200" cy="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147647</xdr:rowOff>
    </xdr:from>
    <xdr:to>
      <xdr:col>50</xdr:col>
      <xdr:colOff>114300</xdr:colOff>
      <xdr:row>98</xdr:row>
      <xdr:rowOff>85339</xdr:rowOff>
    </xdr:to>
    <xdr:cxnSp macro="">
      <xdr:nvCxnSpPr>
        <xdr:cNvPr id="460" name="直線コネクタ 459"/>
        <xdr:cNvCxnSpPr/>
      </xdr:nvCxnSpPr>
      <xdr:spPr>
        <a:xfrm flipV="1">
          <a:off x="8750300" y="16778297"/>
          <a:ext cx="889000" cy="10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62" name="テキスト ボックス 461"/>
        <xdr:cNvSpPr txBox="1"/>
      </xdr:nvSpPr>
      <xdr:spPr>
        <a:xfrm>
          <a:off x="9372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31914</xdr:rowOff>
    </xdr:from>
    <xdr:to>
      <xdr:col>45</xdr:col>
      <xdr:colOff>177800</xdr:colOff>
      <xdr:row>98</xdr:row>
      <xdr:rowOff>85339</xdr:rowOff>
    </xdr:to>
    <xdr:cxnSp macro="">
      <xdr:nvCxnSpPr>
        <xdr:cNvPr id="463" name="直線コネクタ 462"/>
        <xdr:cNvCxnSpPr/>
      </xdr:nvCxnSpPr>
      <xdr:spPr>
        <a:xfrm>
          <a:off x="7861300" y="16834014"/>
          <a:ext cx="889000" cy="5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5" name="テキスト ボックス 464"/>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31914</xdr:rowOff>
    </xdr:from>
    <xdr:to>
      <xdr:col>41</xdr:col>
      <xdr:colOff>50800</xdr:colOff>
      <xdr:row>98</xdr:row>
      <xdr:rowOff>60435</xdr:rowOff>
    </xdr:to>
    <xdr:cxnSp macro="">
      <xdr:nvCxnSpPr>
        <xdr:cNvPr id="466" name="直線コネクタ 465"/>
        <xdr:cNvCxnSpPr/>
      </xdr:nvCxnSpPr>
      <xdr:spPr>
        <a:xfrm flipV="1">
          <a:off x="6972300" y="16834014"/>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8" name="テキスト ボックス 467"/>
        <xdr:cNvSpPr txBox="1"/>
      </xdr:nvSpPr>
      <xdr:spPr>
        <a:xfrm>
          <a:off x="7594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70" name="テキスト ボックス 469"/>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109593</xdr:rowOff>
    </xdr:from>
    <xdr:to>
      <xdr:col>55</xdr:col>
      <xdr:colOff>50800</xdr:colOff>
      <xdr:row>98</xdr:row>
      <xdr:rowOff>39743</xdr:rowOff>
    </xdr:to>
    <xdr:sp macro="" textlink="">
      <xdr:nvSpPr>
        <xdr:cNvPr id="476" name="楕円 475"/>
        <xdr:cNvSpPr/>
      </xdr:nvSpPr>
      <xdr:spPr>
        <a:xfrm>
          <a:off x="10426700" y="167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88020</xdr:rowOff>
    </xdr:from>
    <xdr:ext cx="534377" cy="259045"/>
    <xdr:sp macro="" textlink="">
      <xdr:nvSpPr>
        <xdr:cNvPr id="477" name="普通建設事業費 （ うち更新整備　）該当値テキスト"/>
        <xdr:cNvSpPr txBox="1"/>
      </xdr:nvSpPr>
      <xdr:spPr>
        <a:xfrm>
          <a:off x="10528300" y="167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96847</xdr:rowOff>
    </xdr:from>
    <xdr:to>
      <xdr:col>50</xdr:col>
      <xdr:colOff>165100</xdr:colOff>
      <xdr:row>98</xdr:row>
      <xdr:rowOff>26997</xdr:rowOff>
    </xdr:to>
    <xdr:sp macro="" textlink="">
      <xdr:nvSpPr>
        <xdr:cNvPr id="478" name="楕円 477"/>
        <xdr:cNvSpPr/>
      </xdr:nvSpPr>
      <xdr:spPr>
        <a:xfrm>
          <a:off x="9588500" y="167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18124</xdr:rowOff>
    </xdr:from>
    <xdr:ext cx="534377" cy="259045"/>
    <xdr:sp macro="" textlink="">
      <xdr:nvSpPr>
        <xdr:cNvPr id="479" name="テキスト ボックス 478"/>
        <xdr:cNvSpPr txBox="1"/>
      </xdr:nvSpPr>
      <xdr:spPr>
        <a:xfrm>
          <a:off x="9372111" y="168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34539</xdr:rowOff>
    </xdr:from>
    <xdr:to>
      <xdr:col>46</xdr:col>
      <xdr:colOff>38100</xdr:colOff>
      <xdr:row>98</xdr:row>
      <xdr:rowOff>136139</xdr:rowOff>
    </xdr:to>
    <xdr:sp macro="" textlink="">
      <xdr:nvSpPr>
        <xdr:cNvPr id="480" name="楕円 479"/>
        <xdr:cNvSpPr/>
      </xdr:nvSpPr>
      <xdr:spPr>
        <a:xfrm>
          <a:off x="8699500" y="168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127266</xdr:rowOff>
    </xdr:from>
    <xdr:ext cx="534377" cy="259045"/>
    <xdr:sp macro="" textlink="">
      <xdr:nvSpPr>
        <xdr:cNvPr id="481" name="テキスト ボックス 480"/>
        <xdr:cNvSpPr txBox="1"/>
      </xdr:nvSpPr>
      <xdr:spPr>
        <a:xfrm>
          <a:off x="8483111" y="1692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152564</xdr:rowOff>
    </xdr:from>
    <xdr:to>
      <xdr:col>41</xdr:col>
      <xdr:colOff>101600</xdr:colOff>
      <xdr:row>98</xdr:row>
      <xdr:rowOff>82714</xdr:rowOff>
    </xdr:to>
    <xdr:sp macro="" textlink="">
      <xdr:nvSpPr>
        <xdr:cNvPr id="482" name="楕円 481"/>
        <xdr:cNvSpPr/>
      </xdr:nvSpPr>
      <xdr:spPr>
        <a:xfrm>
          <a:off x="7810500" y="167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73841</xdr:rowOff>
    </xdr:from>
    <xdr:ext cx="534377" cy="259045"/>
    <xdr:sp macro="" textlink="">
      <xdr:nvSpPr>
        <xdr:cNvPr id="483" name="テキスト ボックス 482"/>
        <xdr:cNvSpPr txBox="1"/>
      </xdr:nvSpPr>
      <xdr:spPr>
        <a:xfrm>
          <a:off x="7594111" y="1687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9635</xdr:rowOff>
    </xdr:from>
    <xdr:to>
      <xdr:col>36</xdr:col>
      <xdr:colOff>165100</xdr:colOff>
      <xdr:row>98</xdr:row>
      <xdr:rowOff>111235</xdr:rowOff>
    </xdr:to>
    <xdr:sp macro="" textlink="">
      <xdr:nvSpPr>
        <xdr:cNvPr id="484" name="楕円 483"/>
        <xdr:cNvSpPr/>
      </xdr:nvSpPr>
      <xdr:spPr>
        <a:xfrm>
          <a:off x="6921500" y="168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102362</xdr:rowOff>
    </xdr:from>
    <xdr:ext cx="534377" cy="259045"/>
    <xdr:sp macro="" textlink="">
      <xdr:nvSpPr>
        <xdr:cNvPr id="485" name="テキスト ボックス 484"/>
        <xdr:cNvSpPr txBox="1"/>
      </xdr:nvSpPr>
      <xdr:spPr>
        <a:xfrm>
          <a:off x="6705111" y="169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21" name="テキスト ボックス 520"/>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4" name="テキスト ボックス 523"/>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27" name="テキスト ボックス 526"/>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137206</xdr:rowOff>
    </xdr:from>
    <xdr:ext cx="469744" cy="259045"/>
    <xdr:sp macro="" textlink="">
      <xdr:nvSpPr>
        <xdr:cNvPr id="529" name="テキスト ボックス 528"/>
        <xdr:cNvSpPr txBox="1"/>
      </xdr:nvSpPr>
      <xdr:spPr>
        <a:xfrm>
          <a:off x="12579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109322</xdr:rowOff>
    </xdr:from>
    <xdr:to>
      <xdr:col>85</xdr:col>
      <xdr:colOff>127000</xdr:colOff>
      <xdr:row>78</xdr:row>
      <xdr:rowOff>112737</xdr:rowOff>
    </xdr:to>
    <xdr:cxnSp macro="">
      <xdr:nvCxnSpPr>
        <xdr:cNvPr id="623" name="直線コネクタ 622"/>
        <xdr:cNvCxnSpPr/>
      </xdr:nvCxnSpPr>
      <xdr:spPr>
        <a:xfrm flipV="1">
          <a:off x="15481300" y="13482422"/>
          <a:ext cx="8382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4" name="公債費平均値テキスト"/>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89725</xdr:rowOff>
    </xdr:from>
    <xdr:to>
      <xdr:col>81</xdr:col>
      <xdr:colOff>50800</xdr:colOff>
      <xdr:row>78</xdr:row>
      <xdr:rowOff>112737</xdr:rowOff>
    </xdr:to>
    <xdr:cxnSp macro="">
      <xdr:nvCxnSpPr>
        <xdr:cNvPr id="626" name="直線コネクタ 625"/>
        <xdr:cNvCxnSpPr/>
      </xdr:nvCxnSpPr>
      <xdr:spPr>
        <a:xfrm>
          <a:off x="14592300" y="13462825"/>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7" name="フローチャート: 判断 626"/>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68635</xdr:rowOff>
    </xdr:from>
    <xdr:ext cx="534377" cy="259045"/>
    <xdr:sp macro="" textlink="">
      <xdr:nvSpPr>
        <xdr:cNvPr id="628" name="テキスト ボックス 627"/>
        <xdr:cNvSpPr txBox="1"/>
      </xdr:nvSpPr>
      <xdr:spPr>
        <a:xfrm>
          <a:off x="15214111" y="12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62903</xdr:rowOff>
    </xdr:from>
    <xdr:to>
      <xdr:col>76</xdr:col>
      <xdr:colOff>114300</xdr:colOff>
      <xdr:row>78</xdr:row>
      <xdr:rowOff>89725</xdr:rowOff>
    </xdr:to>
    <xdr:cxnSp macro="">
      <xdr:nvCxnSpPr>
        <xdr:cNvPr id="629" name="直線コネクタ 628"/>
        <xdr:cNvCxnSpPr/>
      </xdr:nvCxnSpPr>
      <xdr:spPr>
        <a:xfrm>
          <a:off x="13703300" y="13436003"/>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0" name="フローチャート: 判断 629"/>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61701</xdr:rowOff>
    </xdr:from>
    <xdr:ext cx="534377" cy="259045"/>
    <xdr:sp macro="" textlink="">
      <xdr:nvSpPr>
        <xdr:cNvPr id="631" name="テキスト ボックス 630"/>
        <xdr:cNvSpPr txBox="1"/>
      </xdr:nvSpPr>
      <xdr:spPr>
        <a:xfrm>
          <a:off x="14325111" y="129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62903</xdr:rowOff>
    </xdr:from>
    <xdr:to>
      <xdr:col>71</xdr:col>
      <xdr:colOff>177800</xdr:colOff>
      <xdr:row>78</xdr:row>
      <xdr:rowOff>63246</xdr:rowOff>
    </xdr:to>
    <xdr:cxnSp macro="">
      <xdr:nvCxnSpPr>
        <xdr:cNvPr id="632" name="直線コネクタ 631"/>
        <xdr:cNvCxnSpPr/>
      </xdr:nvCxnSpPr>
      <xdr:spPr>
        <a:xfrm flipV="1">
          <a:off x="12814300" y="1343600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3" name="フローチャート: 判断 632"/>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57205</xdr:rowOff>
    </xdr:from>
    <xdr:ext cx="534377" cy="259045"/>
    <xdr:sp macro="" textlink="">
      <xdr:nvSpPr>
        <xdr:cNvPr id="634" name="テキスト ボックス 633"/>
        <xdr:cNvSpPr txBox="1"/>
      </xdr:nvSpPr>
      <xdr:spPr>
        <a:xfrm>
          <a:off x="13436111" y="12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5" name="フローチャート: 判断 634"/>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36" name="テキスト ボックス 635"/>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58522</xdr:rowOff>
    </xdr:from>
    <xdr:to>
      <xdr:col>85</xdr:col>
      <xdr:colOff>177800</xdr:colOff>
      <xdr:row>78</xdr:row>
      <xdr:rowOff>160122</xdr:rowOff>
    </xdr:to>
    <xdr:sp macro="" textlink="">
      <xdr:nvSpPr>
        <xdr:cNvPr id="642" name="楕円 641"/>
        <xdr:cNvSpPr/>
      </xdr:nvSpPr>
      <xdr:spPr>
        <a:xfrm>
          <a:off x="16268700" y="134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36949</xdr:rowOff>
    </xdr:from>
    <xdr:ext cx="534377" cy="259045"/>
    <xdr:sp macro="" textlink="">
      <xdr:nvSpPr>
        <xdr:cNvPr id="643" name="公債費該当値テキスト"/>
        <xdr:cNvSpPr txBox="1"/>
      </xdr:nvSpPr>
      <xdr:spPr>
        <a:xfrm>
          <a:off x="16370300" y="134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61937</xdr:rowOff>
    </xdr:from>
    <xdr:to>
      <xdr:col>81</xdr:col>
      <xdr:colOff>101600</xdr:colOff>
      <xdr:row>78</xdr:row>
      <xdr:rowOff>163537</xdr:rowOff>
    </xdr:to>
    <xdr:sp macro="" textlink="">
      <xdr:nvSpPr>
        <xdr:cNvPr id="644" name="楕円 643"/>
        <xdr:cNvSpPr/>
      </xdr:nvSpPr>
      <xdr:spPr>
        <a:xfrm>
          <a:off x="15430500" y="134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154664</xdr:rowOff>
    </xdr:from>
    <xdr:ext cx="534377" cy="259045"/>
    <xdr:sp macro="" textlink="">
      <xdr:nvSpPr>
        <xdr:cNvPr id="645" name="テキスト ボックス 644"/>
        <xdr:cNvSpPr txBox="1"/>
      </xdr:nvSpPr>
      <xdr:spPr>
        <a:xfrm>
          <a:off x="15214111" y="135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38925</xdr:rowOff>
    </xdr:from>
    <xdr:to>
      <xdr:col>76</xdr:col>
      <xdr:colOff>165100</xdr:colOff>
      <xdr:row>78</xdr:row>
      <xdr:rowOff>140525</xdr:rowOff>
    </xdr:to>
    <xdr:sp macro="" textlink="">
      <xdr:nvSpPr>
        <xdr:cNvPr id="646" name="楕円 645"/>
        <xdr:cNvSpPr/>
      </xdr:nvSpPr>
      <xdr:spPr>
        <a:xfrm>
          <a:off x="14541500" y="134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131652</xdr:rowOff>
    </xdr:from>
    <xdr:ext cx="534377" cy="259045"/>
    <xdr:sp macro="" textlink="">
      <xdr:nvSpPr>
        <xdr:cNvPr id="647" name="テキスト ボックス 646"/>
        <xdr:cNvSpPr txBox="1"/>
      </xdr:nvSpPr>
      <xdr:spPr>
        <a:xfrm>
          <a:off x="14325111" y="1350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12103</xdr:rowOff>
    </xdr:from>
    <xdr:to>
      <xdr:col>72</xdr:col>
      <xdr:colOff>38100</xdr:colOff>
      <xdr:row>78</xdr:row>
      <xdr:rowOff>113703</xdr:rowOff>
    </xdr:to>
    <xdr:sp macro="" textlink="">
      <xdr:nvSpPr>
        <xdr:cNvPr id="648" name="楕円 647"/>
        <xdr:cNvSpPr/>
      </xdr:nvSpPr>
      <xdr:spPr>
        <a:xfrm>
          <a:off x="13652500" y="133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104830</xdr:rowOff>
    </xdr:from>
    <xdr:ext cx="534377" cy="259045"/>
    <xdr:sp macro="" textlink="">
      <xdr:nvSpPr>
        <xdr:cNvPr id="649" name="テキスト ボックス 648"/>
        <xdr:cNvSpPr txBox="1"/>
      </xdr:nvSpPr>
      <xdr:spPr>
        <a:xfrm>
          <a:off x="13436111" y="1347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12446</xdr:rowOff>
    </xdr:from>
    <xdr:to>
      <xdr:col>67</xdr:col>
      <xdr:colOff>101600</xdr:colOff>
      <xdr:row>78</xdr:row>
      <xdr:rowOff>114046</xdr:rowOff>
    </xdr:to>
    <xdr:sp macro="" textlink="">
      <xdr:nvSpPr>
        <xdr:cNvPr id="650" name="楕円 649"/>
        <xdr:cNvSpPr/>
      </xdr:nvSpPr>
      <xdr:spPr>
        <a:xfrm>
          <a:off x="12763500" y="133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105173</xdr:rowOff>
    </xdr:from>
    <xdr:ext cx="534377" cy="259045"/>
    <xdr:sp macro="" textlink="">
      <xdr:nvSpPr>
        <xdr:cNvPr id="651" name="テキスト ボックス 650"/>
        <xdr:cNvSpPr txBox="1"/>
      </xdr:nvSpPr>
      <xdr:spPr>
        <a:xfrm>
          <a:off x="12547111" y="134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97031</xdr:rowOff>
    </xdr:from>
    <xdr:to>
      <xdr:col>85</xdr:col>
      <xdr:colOff>127000</xdr:colOff>
      <xdr:row>97</xdr:row>
      <xdr:rowOff>122024</xdr:rowOff>
    </xdr:to>
    <xdr:cxnSp macro="">
      <xdr:nvCxnSpPr>
        <xdr:cNvPr id="676" name="直線コネクタ 675"/>
        <xdr:cNvCxnSpPr/>
      </xdr:nvCxnSpPr>
      <xdr:spPr>
        <a:xfrm flipV="1">
          <a:off x="15481300" y="16727681"/>
          <a:ext cx="8382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7" name="積立金平均値テキスト"/>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104787</xdr:rowOff>
    </xdr:from>
    <xdr:to>
      <xdr:col>81</xdr:col>
      <xdr:colOff>50800</xdr:colOff>
      <xdr:row>97</xdr:row>
      <xdr:rowOff>122024</xdr:rowOff>
    </xdr:to>
    <xdr:cxnSp macro="">
      <xdr:nvCxnSpPr>
        <xdr:cNvPr id="679" name="直線コネクタ 678"/>
        <xdr:cNvCxnSpPr/>
      </xdr:nvCxnSpPr>
      <xdr:spPr>
        <a:xfrm>
          <a:off x="14592300" y="16735437"/>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0" name="フローチャート: 判断 679"/>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81" name="テキスト ボックス 680"/>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104787</xdr:rowOff>
    </xdr:from>
    <xdr:to>
      <xdr:col>76</xdr:col>
      <xdr:colOff>114300</xdr:colOff>
      <xdr:row>97</xdr:row>
      <xdr:rowOff>131871</xdr:rowOff>
    </xdr:to>
    <xdr:cxnSp macro="">
      <xdr:nvCxnSpPr>
        <xdr:cNvPr id="682" name="直線コネクタ 681"/>
        <xdr:cNvCxnSpPr/>
      </xdr:nvCxnSpPr>
      <xdr:spPr>
        <a:xfrm flipV="1">
          <a:off x="13703300" y="16735437"/>
          <a:ext cx="889000" cy="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3" name="フローチャート: 判断 682"/>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142242</xdr:rowOff>
    </xdr:from>
    <xdr:ext cx="534377" cy="259045"/>
    <xdr:sp macro="" textlink="">
      <xdr:nvSpPr>
        <xdr:cNvPr id="684" name="テキスト ボックス 683"/>
        <xdr:cNvSpPr txBox="1"/>
      </xdr:nvSpPr>
      <xdr:spPr>
        <a:xfrm>
          <a:off x="14325111" y="164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70841</xdr:rowOff>
    </xdr:from>
    <xdr:to>
      <xdr:col>71</xdr:col>
      <xdr:colOff>177800</xdr:colOff>
      <xdr:row>97</xdr:row>
      <xdr:rowOff>131871</xdr:rowOff>
    </xdr:to>
    <xdr:cxnSp macro="">
      <xdr:nvCxnSpPr>
        <xdr:cNvPr id="685" name="直線コネクタ 684"/>
        <xdr:cNvCxnSpPr/>
      </xdr:nvCxnSpPr>
      <xdr:spPr>
        <a:xfrm>
          <a:off x="12814300" y="16701491"/>
          <a:ext cx="889000" cy="6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6" name="フローチャート: 判断 685"/>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7" name="テキスト ボックス 686"/>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8" name="フローチャート: 判断 687"/>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152588</xdr:rowOff>
    </xdr:from>
    <xdr:ext cx="534377" cy="259045"/>
    <xdr:sp macro="" textlink="">
      <xdr:nvSpPr>
        <xdr:cNvPr id="689" name="テキスト ボックス 688"/>
        <xdr:cNvSpPr txBox="1"/>
      </xdr:nvSpPr>
      <xdr:spPr>
        <a:xfrm>
          <a:off x="12547111" y="167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46231</xdr:rowOff>
    </xdr:from>
    <xdr:to>
      <xdr:col>85</xdr:col>
      <xdr:colOff>177800</xdr:colOff>
      <xdr:row>97</xdr:row>
      <xdr:rowOff>147831</xdr:rowOff>
    </xdr:to>
    <xdr:sp macro="" textlink="">
      <xdr:nvSpPr>
        <xdr:cNvPr id="695" name="楕円 694"/>
        <xdr:cNvSpPr/>
      </xdr:nvSpPr>
      <xdr:spPr>
        <a:xfrm>
          <a:off x="16268700" y="166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132608</xdr:rowOff>
    </xdr:from>
    <xdr:ext cx="534377" cy="259045"/>
    <xdr:sp macro="" textlink="">
      <xdr:nvSpPr>
        <xdr:cNvPr id="696" name="積立金該当値テキスト"/>
        <xdr:cNvSpPr txBox="1"/>
      </xdr:nvSpPr>
      <xdr:spPr>
        <a:xfrm>
          <a:off x="16370300" y="1659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71224</xdr:rowOff>
    </xdr:from>
    <xdr:to>
      <xdr:col>81</xdr:col>
      <xdr:colOff>101600</xdr:colOff>
      <xdr:row>98</xdr:row>
      <xdr:rowOff>1374</xdr:rowOff>
    </xdr:to>
    <xdr:sp macro="" textlink="">
      <xdr:nvSpPr>
        <xdr:cNvPr id="697" name="楕円 696"/>
        <xdr:cNvSpPr/>
      </xdr:nvSpPr>
      <xdr:spPr>
        <a:xfrm>
          <a:off x="15430500" y="167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163951</xdr:rowOff>
    </xdr:from>
    <xdr:ext cx="534377" cy="259045"/>
    <xdr:sp macro="" textlink="">
      <xdr:nvSpPr>
        <xdr:cNvPr id="698" name="テキスト ボックス 697"/>
        <xdr:cNvSpPr txBox="1"/>
      </xdr:nvSpPr>
      <xdr:spPr>
        <a:xfrm>
          <a:off x="15214111" y="1679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53987</xdr:rowOff>
    </xdr:from>
    <xdr:to>
      <xdr:col>76</xdr:col>
      <xdr:colOff>165100</xdr:colOff>
      <xdr:row>97</xdr:row>
      <xdr:rowOff>155587</xdr:rowOff>
    </xdr:to>
    <xdr:sp macro="" textlink="">
      <xdr:nvSpPr>
        <xdr:cNvPr id="699" name="楕円 698"/>
        <xdr:cNvSpPr/>
      </xdr:nvSpPr>
      <xdr:spPr>
        <a:xfrm>
          <a:off x="14541500" y="166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146714</xdr:rowOff>
    </xdr:from>
    <xdr:ext cx="534377" cy="259045"/>
    <xdr:sp macro="" textlink="">
      <xdr:nvSpPr>
        <xdr:cNvPr id="700" name="テキスト ボックス 699"/>
        <xdr:cNvSpPr txBox="1"/>
      </xdr:nvSpPr>
      <xdr:spPr>
        <a:xfrm>
          <a:off x="14325111" y="167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81071</xdr:rowOff>
    </xdr:from>
    <xdr:to>
      <xdr:col>72</xdr:col>
      <xdr:colOff>38100</xdr:colOff>
      <xdr:row>98</xdr:row>
      <xdr:rowOff>11221</xdr:rowOff>
    </xdr:to>
    <xdr:sp macro="" textlink="">
      <xdr:nvSpPr>
        <xdr:cNvPr id="701" name="楕円 700"/>
        <xdr:cNvSpPr/>
      </xdr:nvSpPr>
      <xdr:spPr>
        <a:xfrm>
          <a:off x="13652500" y="167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2348</xdr:rowOff>
    </xdr:from>
    <xdr:ext cx="534377" cy="259045"/>
    <xdr:sp macro="" textlink="">
      <xdr:nvSpPr>
        <xdr:cNvPr id="702" name="テキスト ボックス 701"/>
        <xdr:cNvSpPr txBox="1"/>
      </xdr:nvSpPr>
      <xdr:spPr>
        <a:xfrm>
          <a:off x="13436111" y="168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20041</xdr:rowOff>
    </xdr:from>
    <xdr:to>
      <xdr:col>67</xdr:col>
      <xdr:colOff>101600</xdr:colOff>
      <xdr:row>97</xdr:row>
      <xdr:rowOff>121641</xdr:rowOff>
    </xdr:to>
    <xdr:sp macro="" textlink="">
      <xdr:nvSpPr>
        <xdr:cNvPr id="703" name="楕円 702"/>
        <xdr:cNvSpPr/>
      </xdr:nvSpPr>
      <xdr:spPr>
        <a:xfrm>
          <a:off x="12763500" y="166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138168</xdr:rowOff>
    </xdr:from>
    <xdr:ext cx="534377" cy="259045"/>
    <xdr:sp macro="" textlink="">
      <xdr:nvSpPr>
        <xdr:cNvPr id="704" name="テキスト ボックス 703"/>
        <xdr:cNvSpPr txBox="1"/>
      </xdr:nvSpPr>
      <xdr:spPr>
        <a:xfrm>
          <a:off x="12547111" y="1642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4" name="投資及び出資金平均値テキスト"/>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7" name="フローチャート: 判断 736"/>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8" name="テキスト ボックス 737"/>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0" name="フローチャート: 判断 739"/>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41" name="テキスト ボックス 740"/>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43459</xdr:rowOff>
    </xdr:from>
    <xdr:to>
      <xdr:col>102</xdr:col>
      <xdr:colOff>114300</xdr:colOff>
      <xdr:row>39</xdr:row>
      <xdr:rowOff>44450</xdr:rowOff>
    </xdr:to>
    <xdr:cxnSp macro="">
      <xdr:nvCxnSpPr>
        <xdr:cNvPr id="742" name="直線コネクタ 741"/>
        <xdr:cNvCxnSpPr/>
      </xdr:nvCxnSpPr>
      <xdr:spPr>
        <a:xfrm>
          <a:off x="18656300" y="6730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3" name="フローチャート: 判断 742"/>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4" name="テキスト ボックス 743"/>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5" name="フローチャート: 判断 744"/>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6" name="テキスト ボックス 745"/>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164109</xdr:rowOff>
    </xdr:from>
    <xdr:to>
      <xdr:col>98</xdr:col>
      <xdr:colOff>38100</xdr:colOff>
      <xdr:row>39</xdr:row>
      <xdr:rowOff>94259</xdr:rowOff>
    </xdr:to>
    <xdr:sp macro="" textlink="">
      <xdr:nvSpPr>
        <xdr:cNvPr id="760" name="楕円 759"/>
        <xdr:cNvSpPr/>
      </xdr:nvSpPr>
      <xdr:spPr>
        <a:xfrm>
          <a:off x="18605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85386</xdr:rowOff>
    </xdr:from>
    <xdr:ext cx="313932" cy="259045"/>
    <xdr:sp macro="" textlink="">
      <xdr:nvSpPr>
        <xdr:cNvPr id="761" name="テキスト ボックス 760"/>
        <xdr:cNvSpPr txBox="1"/>
      </xdr:nvSpPr>
      <xdr:spPr>
        <a:xfrm>
          <a:off x="18499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12579</xdr:rowOff>
    </xdr:from>
    <xdr:to>
      <xdr:col>116</xdr:col>
      <xdr:colOff>63500</xdr:colOff>
      <xdr:row>51</xdr:row>
      <xdr:rowOff>43631</xdr:rowOff>
    </xdr:to>
    <xdr:cxnSp macro="">
      <xdr:nvCxnSpPr>
        <xdr:cNvPr id="790" name="直線コネクタ 789"/>
        <xdr:cNvCxnSpPr/>
      </xdr:nvCxnSpPr>
      <xdr:spPr>
        <a:xfrm>
          <a:off x="21323300" y="8756529"/>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43952</xdr:rowOff>
    </xdr:from>
    <xdr:ext cx="469744" cy="259045"/>
    <xdr:sp macro="" textlink="">
      <xdr:nvSpPr>
        <xdr:cNvPr id="791" name="貸付金平均値テキスト"/>
        <xdr:cNvSpPr txBox="1"/>
      </xdr:nvSpPr>
      <xdr:spPr>
        <a:xfrm>
          <a:off x="22212300" y="99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12579</xdr:rowOff>
    </xdr:from>
    <xdr:to>
      <xdr:col>111</xdr:col>
      <xdr:colOff>177800</xdr:colOff>
      <xdr:row>56</xdr:row>
      <xdr:rowOff>27686</xdr:rowOff>
    </xdr:to>
    <xdr:cxnSp macro="">
      <xdr:nvCxnSpPr>
        <xdr:cNvPr id="793" name="直線コネクタ 792"/>
        <xdr:cNvCxnSpPr/>
      </xdr:nvCxnSpPr>
      <xdr:spPr>
        <a:xfrm flipV="1">
          <a:off x="20434300" y="8756529"/>
          <a:ext cx="889000" cy="8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4" name="フローチャート: 判断 793"/>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124268</xdr:rowOff>
    </xdr:from>
    <xdr:ext cx="469744" cy="259045"/>
    <xdr:sp macro="" textlink="">
      <xdr:nvSpPr>
        <xdr:cNvPr id="795" name="テキスト ボックス 794"/>
        <xdr:cNvSpPr txBox="1"/>
      </xdr:nvSpPr>
      <xdr:spPr>
        <a:xfrm>
          <a:off x="21088428" y="100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27686</xdr:rowOff>
    </xdr:from>
    <xdr:to>
      <xdr:col>107</xdr:col>
      <xdr:colOff>50800</xdr:colOff>
      <xdr:row>56</xdr:row>
      <xdr:rowOff>29325</xdr:rowOff>
    </xdr:to>
    <xdr:cxnSp macro="">
      <xdr:nvCxnSpPr>
        <xdr:cNvPr id="796" name="直線コネクタ 795"/>
        <xdr:cNvCxnSpPr/>
      </xdr:nvCxnSpPr>
      <xdr:spPr>
        <a:xfrm flipV="1">
          <a:off x="19545300" y="9628886"/>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7" name="フローチャート: 判断 796"/>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165625</xdr:rowOff>
    </xdr:from>
    <xdr:ext cx="469744" cy="259045"/>
    <xdr:sp macro="" textlink="">
      <xdr:nvSpPr>
        <xdr:cNvPr id="798" name="テキスト ボックス 797"/>
        <xdr:cNvSpPr txBox="1"/>
      </xdr:nvSpPr>
      <xdr:spPr>
        <a:xfrm>
          <a:off x="20199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108744</xdr:rowOff>
    </xdr:from>
    <xdr:to>
      <xdr:col>102</xdr:col>
      <xdr:colOff>114300</xdr:colOff>
      <xdr:row>56</xdr:row>
      <xdr:rowOff>29325</xdr:rowOff>
    </xdr:to>
    <xdr:cxnSp macro="">
      <xdr:nvCxnSpPr>
        <xdr:cNvPr id="799" name="直線コネクタ 798"/>
        <xdr:cNvCxnSpPr/>
      </xdr:nvCxnSpPr>
      <xdr:spPr>
        <a:xfrm>
          <a:off x="18656300" y="9538494"/>
          <a:ext cx="889000" cy="9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0" name="フローチャート: 判断 799"/>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165663</xdr:rowOff>
    </xdr:from>
    <xdr:ext cx="469744" cy="259045"/>
    <xdr:sp macro="" textlink="">
      <xdr:nvSpPr>
        <xdr:cNvPr id="801" name="テキスト ボックス 800"/>
        <xdr:cNvSpPr txBox="1"/>
      </xdr:nvSpPr>
      <xdr:spPr>
        <a:xfrm>
          <a:off x="19310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2" name="フローチャート: 判断 801"/>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150995</xdr:rowOff>
    </xdr:from>
    <xdr:ext cx="469744" cy="259045"/>
    <xdr:sp macro="" textlink="">
      <xdr:nvSpPr>
        <xdr:cNvPr id="803" name="テキスト ボックス 802"/>
        <xdr:cNvSpPr txBox="1"/>
      </xdr:nvSpPr>
      <xdr:spPr>
        <a:xfrm>
          <a:off x="18421428"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164281</xdr:rowOff>
    </xdr:from>
    <xdr:to>
      <xdr:col>116</xdr:col>
      <xdr:colOff>114300</xdr:colOff>
      <xdr:row>51</xdr:row>
      <xdr:rowOff>94431</xdr:rowOff>
    </xdr:to>
    <xdr:sp macro="" textlink="">
      <xdr:nvSpPr>
        <xdr:cNvPr id="809" name="楕円 808"/>
        <xdr:cNvSpPr/>
      </xdr:nvSpPr>
      <xdr:spPr>
        <a:xfrm>
          <a:off x="22110700" y="873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117308</xdr:rowOff>
    </xdr:from>
    <xdr:ext cx="534377" cy="259045"/>
    <xdr:sp macro="" textlink="">
      <xdr:nvSpPr>
        <xdr:cNvPr id="810" name="貸付金該当値テキスト"/>
        <xdr:cNvSpPr txBox="1"/>
      </xdr:nvSpPr>
      <xdr:spPr>
        <a:xfrm>
          <a:off x="22212300" y="86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133229</xdr:rowOff>
    </xdr:from>
    <xdr:to>
      <xdr:col>112</xdr:col>
      <xdr:colOff>38100</xdr:colOff>
      <xdr:row>51</xdr:row>
      <xdr:rowOff>63379</xdr:rowOff>
    </xdr:to>
    <xdr:sp macro="" textlink="">
      <xdr:nvSpPr>
        <xdr:cNvPr id="811" name="楕円 810"/>
        <xdr:cNvSpPr/>
      </xdr:nvSpPr>
      <xdr:spPr>
        <a:xfrm>
          <a:off x="21272500" y="87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79906</xdr:rowOff>
    </xdr:from>
    <xdr:ext cx="534377" cy="259045"/>
    <xdr:sp macro="" textlink="">
      <xdr:nvSpPr>
        <xdr:cNvPr id="812" name="テキスト ボックス 811"/>
        <xdr:cNvSpPr txBox="1"/>
      </xdr:nvSpPr>
      <xdr:spPr>
        <a:xfrm>
          <a:off x="21056111" y="848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148336</xdr:rowOff>
    </xdr:from>
    <xdr:to>
      <xdr:col>107</xdr:col>
      <xdr:colOff>101600</xdr:colOff>
      <xdr:row>56</xdr:row>
      <xdr:rowOff>78486</xdr:rowOff>
    </xdr:to>
    <xdr:sp macro="" textlink="">
      <xdr:nvSpPr>
        <xdr:cNvPr id="813" name="楕円 812"/>
        <xdr:cNvSpPr/>
      </xdr:nvSpPr>
      <xdr:spPr>
        <a:xfrm>
          <a:off x="20383500" y="9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95013</xdr:rowOff>
    </xdr:from>
    <xdr:ext cx="534377" cy="259045"/>
    <xdr:sp macro="" textlink="">
      <xdr:nvSpPr>
        <xdr:cNvPr id="814" name="テキスト ボックス 813"/>
        <xdr:cNvSpPr txBox="1"/>
      </xdr:nvSpPr>
      <xdr:spPr>
        <a:xfrm>
          <a:off x="20167111" y="93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149975</xdr:rowOff>
    </xdr:from>
    <xdr:to>
      <xdr:col>102</xdr:col>
      <xdr:colOff>165100</xdr:colOff>
      <xdr:row>56</xdr:row>
      <xdr:rowOff>80125</xdr:rowOff>
    </xdr:to>
    <xdr:sp macro="" textlink="">
      <xdr:nvSpPr>
        <xdr:cNvPr id="815" name="楕円 814"/>
        <xdr:cNvSpPr/>
      </xdr:nvSpPr>
      <xdr:spPr>
        <a:xfrm>
          <a:off x="19494500" y="95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96652</xdr:rowOff>
    </xdr:from>
    <xdr:ext cx="534377" cy="259045"/>
    <xdr:sp macro="" textlink="">
      <xdr:nvSpPr>
        <xdr:cNvPr id="816" name="テキスト ボックス 815"/>
        <xdr:cNvSpPr txBox="1"/>
      </xdr:nvSpPr>
      <xdr:spPr>
        <a:xfrm>
          <a:off x="19278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57944</xdr:rowOff>
    </xdr:from>
    <xdr:to>
      <xdr:col>98</xdr:col>
      <xdr:colOff>38100</xdr:colOff>
      <xdr:row>55</xdr:row>
      <xdr:rowOff>159544</xdr:rowOff>
    </xdr:to>
    <xdr:sp macro="" textlink="">
      <xdr:nvSpPr>
        <xdr:cNvPr id="817" name="楕円 816"/>
        <xdr:cNvSpPr/>
      </xdr:nvSpPr>
      <xdr:spPr>
        <a:xfrm>
          <a:off x="18605500" y="94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4621</xdr:rowOff>
    </xdr:from>
    <xdr:ext cx="534377" cy="259045"/>
    <xdr:sp macro="" textlink="">
      <xdr:nvSpPr>
        <xdr:cNvPr id="818" name="テキスト ボックス 817"/>
        <xdr:cNvSpPr txBox="1"/>
      </xdr:nvSpPr>
      <xdr:spPr>
        <a:xfrm>
          <a:off x="18389111" y="92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166790</xdr:rowOff>
    </xdr:from>
    <xdr:to>
      <xdr:col>116</xdr:col>
      <xdr:colOff>63500</xdr:colOff>
      <xdr:row>77</xdr:row>
      <xdr:rowOff>11912</xdr:rowOff>
    </xdr:to>
    <xdr:cxnSp macro="">
      <xdr:nvCxnSpPr>
        <xdr:cNvPr id="848" name="直線コネクタ 847"/>
        <xdr:cNvCxnSpPr/>
      </xdr:nvCxnSpPr>
      <xdr:spPr>
        <a:xfrm flipV="1">
          <a:off x="21323300" y="13196990"/>
          <a:ext cx="8382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9" name="繰出金平均値テキスト"/>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11912</xdr:rowOff>
    </xdr:from>
    <xdr:to>
      <xdr:col>111</xdr:col>
      <xdr:colOff>177800</xdr:colOff>
      <xdr:row>77</xdr:row>
      <xdr:rowOff>32575</xdr:rowOff>
    </xdr:to>
    <xdr:cxnSp macro="">
      <xdr:nvCxnSpPr>
        <xdr:cNvPr id="851" name="直線コネクタ 850"/>
        <xdr:cNvCxnSpPr/>
      </xdr:nvCxnSpPr>
      <xdr:spPr>
        <a:xfrm flipV="1">
          <a:off x="20434300" y="13213562"/>
          <a:ext cx="889000" cy="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2" name="フローチャート: 判断 851"/>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144860</xdr:rowOff>
    </xdr:from>
    <xdr:ext cx="534377" cy="259045"/>
    <xdr:sp macro="" textlink="">
      <xdr:nvSpPr>
        <xdr:cNvPr id="853" name="テキスト ボックス 852"/>
        <xdr:cNvSpPr txBox="1"/>
      </xdr:nvSpPr>
      <xdr:spPr>
        <a:xfrm>
          <a:off x="21056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32575</xdr:rowOff>
    </xdr:from>
    <xdr:to>
      <xdr:col>107</xdr:col>
      <xdr:colOff>50800</xdr:colOff>
      <xdr:row>77</xdr:row>
      <xdr:rowOff>42430</xdr:rowOff>
    </xdr:to>
    <xdr:cxnSp macro="">
      <xdr:nvCxnSpPr>
        <xdr:cNvPr id="854" name="直線コネクタ 853"/>
        <xdr:cNvCxnSpPr/>
      </xdr:nvCxnSpPr>
      <xdr:spPr>
        <a:xfrm flipV="1">
          <a:off x="19545300" y="13234225"/>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5" name="フローチャート: 判断 854"/>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94721</xdr:rowOff>
    </xdr:from>
    <xdr:ext cx="534377" cy="259045"/>
    <xdr:sp macro="" textlink="">
      <xdr:nvSpPr>
        <xdr:cNvPr id="856" name="テキスト ボックス 855"/>
        <xdr:cNvSpPr txBox="1"/>
      </xdr:nvSpPr>
      <xdr:spPr>
        <a:xfrm>
          <a:off x="20167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29857</xdr:rowOff>
    </xdr:from>
    <xdr:to>
      <xdr:col>102</xdr:col>
      <xdr:colOff>114300</xdr:colOff>
      <xdr:row>77</xdr:row>
      <xdr:rowOff>42430</xdr:rowOff>
    </xdr:to>
    <xdr:cxnSp macro="">
      <xdr:nvCxnSpPr>
        <xdr:cNvPr id="857" name="直線コネクタ 856"/>
        <xdr:cNvCxnSpPr/>
      </xdr:nvCxnSpPr>
      <xdr:spPr>
        <a:xfrm>
          <a:off x="18656300" y="1323150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8" name="フローチャート: 判断 857"/>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84676</xdr:rowOff>
    </xdr:from>
    <xdr:ext cx="534377" cy="259045"/>
    <xdr:sp macro="" textlink="">
      <xdr:nvSpPr>
        <xdr:cNvPr id="859" name="テキスト ボックス 858"/>
        <xdr:cNvSpPr txBox="1"/>
      </xdr:nvSpPr>
      <xdr:spPr>
        <a:xfrm>
          <a:off x="19278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0" name="フローチャート: 判断 859"/>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72102</xdr:rowOff>
    </xdr:from>
    <xdr:ext cx="534377" cy="259045"/>
    <xdr:sp macro="" textlink="">
      <xdr:nvSpPr>
        <xdr:cNvPr id="861" name="テキスト ボックス 860"/>
        <xdr:cNvSpPr txBox="1"/>
      </xdr:nvSpPr>
      <xdr:spPr>
        <a:xfrm>
          <a:off x="18389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115990</xdr:rowOff>
    </xdr:from>
    <xdr:to>
      <xdr:col>116</xdr:col>
      <xdr:colOff>114300</xdr:colOff>
      <xdr:row>77</xdr:row>
      <xdr:rowOff>46140</xdr:rowOff>
    </xdr:to>
    <xdr:sp macro="" textlink="">
      <xdr:nvSpPr>
        <xdr:cNvPr id="867" name="楕円 866"/>
        <xdr:cNvSpPr/>
      </xdr:nvSpPr>
      <xdr:spPr>
        <a:xfrm>
          <a:off x="22110700" y="13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138867</xdr:rowOff>
    </xdr:from>
    <xdr:ext cx="534377" cy="259045"/>
    <xdr:sp macro="" textlink="">
      <xdr:nvSpPr>
        <xdr:cNvPr id="868" name="繰出金該当値テキスト"/>
        <xdr:cNvSpPr txBox="1"/>
      </xdr:nvSpPr>
      <xdr:spPr>
        <a:xfrm>
          <a:off x="22212300" y="129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132562</xdr:rowOff>
    </xdr:from>
    <xdr:to>
      <xdr:col>112</xdr:col>
      <xdr:colOff>38100</xdr:colOff>
      <xdr:row>77</xdr:row>
      <xdr:rowOff>62712</xdr:rowOff>
    </xdr:to>
    <xdr:sp macro="" textlink="">
      <xdr:nvSpPr>
        <xdr:cNvPr id="869" name="楕円 868"/>
        <xdr:cNvSpPr/>
      </xdr:nvSpPr>
      <xdr:spPr>
        <a:xfrm>
          <a:off x="21272500" y="131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79239</xdr:rowOff>
    </xdr:from>
    <xdr:ext cx="534377" cy="259045"/>
    <xdr:sp macro="" textlink="">
      <xdr:nvSpPr>
        <xdr:cNvPr id="870" name="テキスト ボックス 869"/>
        <xdr:cNvSpPr txBox="1"/>
      </xdr:nvSpPr>
      <xdr:spPr>
        <a:xfrm>
          <a:off x="21056111" y="1293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153225</xdr:rowOff>
    </xdr:from>
    <xdr:to>
      <xdr:col>107</xdr:col>
      <xdr:colOff>101600</xdr:colOff>
      <xdr:row>77</xdr:row>
      <xdr:rowOff>83375</xdr:rowOff>
    </xdr:to>
    <xdr:sp macro="" textlink="">
      <xdr:nvSpPr>
        <xdr:cNvPr id="871" name="楕円 870"/>
        <xdr:cNvSpPr/>
      </xdr:nvSpPr>
      <xdr:spPr>
        <a:xfrm>
          <a:off x="20383500" y="131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74502</xdr:rowOff>
    </xdr:from>
    <xdr:ext cx="534377" cy="259045"/>
    <xdr:sp macro="" textlink="">
      <xdr:nvSpPr>
        <xdr:cNvPr id="872" name="テキスト ボックス 871"/>
        <xdr:cNvSpPr txBox="1"/>
      </xdr:nvSpPr>
      <xdr:spPr>
        <a:xfrm>
          <a:off x="20167111" y="132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163080</xdr:rowOff>
    </xdr:from>
    <xdr:to>
      <xdr:col>102</xdr:col>
      <xdr:colOff>165100</xdr:colOff>
      <xdr:row>77</xdr:row>
      <xdr:rowOff>93230</xdr:rowOff>
    </xdr:to>
    <xdr:sp macro="" textlink="">
      <xdr:nvSpPr>
        <xdr:cNvPr id="873" name="楕円 872"/>
        <xdr:cNvSpPr/>
      </xdr:nvSpPr>
      <xdr:spPr>
        <a:xfrm>
          <a:off x="19494500" y="131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84357</xdr:rowOff>
    </xdr:from>
    <xdr:ext cx="534377" cy="259045"/>
    <xdr:sp macro="" textlink="">
      <xdr:nvSpPr>
        <xdr:cNvPr id="874" name="テキスト ボックス 873"/>
        <xdr:cNvSpPr txBox="1"/>
      </xdr:nvSpPr>
      <xdr:spPr>
        <a:xfrm>
          <a:off x="19278111" y="132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150507</xdr:rowOff>
    </xdr:from>
    <xdr:to>
      <xdr:col>98</xdr:col>
      <xdr:colOff>38100</xdr:colOff>
      <xdr:row>77</xdr:row>
      <xdr:rowOff>80657</xdr:rowOff>
    </xdr:to>
    <xdr:sp macro="" textlink="">
      <xdr:nvSpPr>
        <xdr:cNvPr id="875" name="楕円 874"/>
        <xdr:cNvSpPr/>
      </xdr:nvSpPr>
      <xdr:spPr>
        <a:xfrm>
          <a:off x="18605500" y="131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71784</xdr:rowOff>
    </xdr:from>
    <xdr:ext cx="534377" cy="259045"/>
    <xdr:sp macro="" textlink="">
      <xdr:nvSpPr>
        <xdr:cNvPr id="876" name="テキスト ボックス 875"/>
        <xdr:cNvSpPr txBox="1"/>
      </xdr:nvSpPr>
      <xdr:spPr>
        <a:xfrm>
          <a:off x="18389111" y="132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普通建設事業費及び貸付金、繰出金が類似団体平均を上回っている。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うち、普通建設事業費については、補助事業である市民交流センター建設費の大幅増により、前年から転じて類似団体平均を上回ることとなった。地方債も発行していることから、次年度以降、市民交流センター建設に係る公債費の負担も生じることとなるが、その他の投資的事業の精査など、公債費の適正管理に努めることで公債費に大きな変動がないよう計画を立て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が平均を大きく上回っているのは、本市が中小企業支援のため、金融機関が行う中小企業の財源として、金融機関に無利子で資金を預ける「預託金方式」をとっているためであり、預託金は当該年度内に全額返還されている。令和２年度に引き続き、新型コロナウイルス感染症の影響を受けた中小企業を支援するための融資制度の財源を預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繰出金については、令和３年度に廃止した土地区画整理費特別会計への繰出金が皆増となったことなどから、依然として平均値を上回っている。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33,281
32,845
29.11
21,785,284
20,852,589
490,482
8,508,967
12,383,080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157683</xdr:rowOff>
    </xdr:from>
    <xdr:to>
      <xdr:col>24</xdr:col>
      <xdr:colOff>63500</xdr:colOff>
      <xdr:row>37</xdr:row>
      <xdr:rowOff>8865</xdr:rowOff>
    </xdr:to>
    <xdr:cxnSp macro="">
      <xdr:nvCxnSpPr>
        <xdr:cNvPr id="60" name="直線コネクタ 59"/>
        <xdr:cNvCxnSpPr/>
      </xdr:nvCxnSpPr>
      <xdr:spPr>
        <a:xfrm flipV="1">
          <a:off x="3797300" y="6329883"/>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4521</xdr:rowOff>
    </xdr:from>
    <xdr:to>
      <xdr:col>19</xdr:col>
      <xdr:colOff>177800</xdr:colOff>
      <xdr:row>37</xdr:row>
      <xdr:rowOff>8865</xdr:rowOff>
    </xdr:to>
    <xdr:cxnSp macro="">
      <xdr:nvCxnSpPr>
        <xdr:cNvPr id="63" name="直線コネクタ 62"/>
        <xdr:cNvCxnSpPr/>
      </xdr:nvCxnSpPr>
      <xdr:spPr>
        <a:xfrm>
          <a:off x="2908300" y="634817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163856</xdr:rowOff>
    </xdr:from>
    <xdr:to>
      <xdr:col>15</xdr:col>
      <xdr:colOff>50800</xdr:colOff>
      <xdr:row>37</xdr:row>
      <xdr:rowOff>4521</xdr:rowOff>
    </xdr:to>
    <xdr:cxnSp macro="">
      <xdr:nvCxnSpPr>
        <xdr:cNvPr id="66" name="直線コネクタ 65"/>
        <xdr:cNvCxnSpPr/>
      </xdr:nvCxnSpPr>
      <xdr:spPr>
        <a:xfrm>
          <a:off x="2019300" y="6336056"/>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56989</xdr:rowOff>
    </xdr:from>
    <xdr:ext cx="469744" cy="259045"/>
    <xdr:sp macro="" textlink="">
      <xdr:nvSpPr>
        <xdr:cNvPr id="68" name="テキスト ボックス 67"/>
        <xdr:cNvSpPr txBox="1"/>
      </xdr:nvSpPr>
      <xdr:spPr>
        <a:xfrm>
          <a:off x="2673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160350</xdr:rowOff>
    </xdr:from>
    <xdr:to>
      <xdr:col>10</xdr:col>
      <xdr:colOff>114300</xdr:colOff>
      <xdr:row>36</xdr:row>
      <xdr:rowOff>163856</xdr:rowOff>
    </xdr:to>
    <xdr:cxnSp macro="">
      <xdr:nvCxnSpPr>
        <xdr:cNvPr id="69" name="直線コネクタ 68"/>
        <xdr:cNvCxnSpPr/>
      </xdr:nvCxnSpPr>
      <xdr:spPr>
        <a:xfrm>
          <a:off x="1130300" y="6332550"/>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39209</xdr:rowOff>
    </xdr:from>
    <xdr:ext cx="469744" cy="259045"/>
    <xdr:sp macro="" textlink="">
      <xdr:nvSpPr>
        <xdr:cNvPr id="71" name="テキスト ボックス 70"/>
        <xdr:cNvSpPr txBox="1"/>
      </xdr:nvSpPr>
      <xdr:spPr>
        <a:xfrm>
          <a:off x="1784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106883</xdr:rowOff>
    </xdr:from>
    <xdr:to>
      <xdr:col>24</xdr:col>
      <xdr:colOff>114300</xdr:colOff>
      <xdr:row>37</xdr:row>
      <xdr:rowOff>37033</xdr:rowOff>
    </xdr:to>
    <xdr:sp macro="" textlink="">
      <xdr:nvSpPr>
        <xdr:cNvPr id="79" name="楕円 78"/>
        <xdr:cNvSpPr/>
      </xdr:nvSpPr>
      <xdr:spPr>
        <a:xfrm>
          <a:off x="4584700" y="62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129760</xdr:rowOff>
    </xdr:from>
    <xdr:ext cx="469744" cy="259045"/>
    <xdr:sp macro="" textlink="">
      <xdr:nvSpPr>
        <xdr:cNvPr id="80" name="議会費該当値テキスト"/>
        <xdr:cNvSpPr txBox="1"/>
      </xdr:nvSpPr>
      <xdr:spPr>
        <a:xfrm>
          <a:off x="4686300" y="61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129515</xdr:rowOff>
    </xdr:from>
    <xdr:to>
      <xdr:col>20</xdr:col>
      <xdr:colOff>38100</xdr:colOff>
      <xdr:row>37</xdr:row>
      <xdr:rowOff>59665</xdr:rowOff>
    </xdr:to>
    <xdr:sp macro="" textlink="">
      <xdr:nvSpPr>
        <xdr:cNvPr id="81" name="楕円 80"/>
        <xdr:cNvSpPr/>
      </xdr:nvSpPr>
      <xdr:spPr>
        <a:xfrm>
          <a:off x="3746500" y="63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50792</xdr:rowOff>
    </xdr:from>
    <xdr:ext cx="469744" cy="259045"/>
    <xdr:sp macro="" textlink="">
      <xdr:nvSpPr>
        <xdr:cNvPr id="82" name="テキスト ボックス 81"/>
        <xdr:cNvSpPr txBox="1"/>
      </xdr:nvSpPr>
      <xdr:spPr>
        <a:xfrm>
          <a:off x="3562428" y="639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125171</xdr:rowOff>
    </xdr:from>
    <xdr:to>
      <xdr:col>15</xdr:col>
      <xdr:colOff>101600</xdr:colOff>
      <xdr:row>37</xdr:row>
      <xdr:rowOff>55321</xdr:rowOff>
    </xdr:to>
    <xdr:sp macro="" textlink="">
      <xdr:nvSpPr>
        <xdr:cNvPr id="83" name="楕円 82"/>
        <xdr:cNvSpPr/>
      </xdr:nvSpPr>
      <xdr:spPr>
        <a:xfrm>
          <a:off x="2857500" y="62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46448</xdr:rowOff>
    </xdr:from>
    <xdr:ext cx="469744" cy="259045"/>
    <xdr:sp macro="" textlink="">
      <xdr:nvSpPr>
        <xdr:cNvPr id="84" name="テキスト ボックス 83"/>
        <xdr:cNvSpPr txBox="1"/>
      </xdr:nvSpPr>
      <xdr:spPr>
        <a:xfrm>
          <a:off x="2673428" y="63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113056</xdr:rowOff>
    </xdr:from>
    <xdr:to>
      <xdr:col>10</xdr:col>
      <xdr:colOff>165100</xdr:colOff>
      <xdr:row>37</xdr:row>
      <xdr:rowOff>43206</xdr:rowOff>
    </xdr:to>
    <xdr:sp macro="" textlink="">
      <xdr:nvSpPr>
        <xdr:cNvPr id="85" name="楕円 84"/>
        <xdr:cNvSpPr/>
      </xdr:nvSpPr>
      <xdr:spPr>
        <a:xfrm>
          <a:off x="1968500" y="62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59733</xdr:rowOff>
    </xdr:from>
    <xdr:ext cx="469744" cy="259045"/>
    <xdr:sp macro="" textlink="">
      <xdr:nvSpPr>
        <xdr:cNvPr id="86" name="テキスト ボックス 85"/>
        <xdr:cNvSpPr txBox="1"/>
      </xdr:nvSpPr>
      <xdr:spPr>
        <a:xfrm>
          <a:off x="1784428" y="60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109550</xdr:rowOff>
    </xdr:from>
    <xdr:to>
      <xdr:col>6</xdr:col>
      <xdr:colOff>38100</xdr:colOff>
      <xdr:row>37</xdr:row>
      <xdr:rowOff>39700</xdr:rowOff>
    </xdr:to>
    <xdr:sp macro="" textlink="">
      <xdr:nvSpPr>
        <xdr:cNvPr id="87" name="楕円 86"/>
        <xdr:cNvSpPr/>
      </xdr:nvSpPr>
      <xdr:spPr>
        <a:xfrm>
          <a:off x="1079500" y="62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56227</xdr:rowOff>
    </xdr:from>
    <xdr:ext cx="469744" cy="259045"/>
    <xdr:sp macro="" textlink="">
      <xdr:nvSpPr>
        <xdr:cNvPr id="88" name="テキスト ボックス 87"/>
        <xdr:cNvSpPr txBox="1"/>
      </xdr:nvSpPr>
      <xdr:spPr>
        <a:xfrm>
          <a:off x="895428" y="605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30942</xdr:rowOff>
    </xdr:from>
    <xdr:to>
      <xdr:col>24</xdr:col>
      <xdr:colOff>63500</xdr:colOff>
      <xdr:row>58</xdr:row>
      <xdr:rowOff>44142</xdr:rowOff>
    </xdr:to>
    <xdr:cxnSp macro="">
      <xdr:nvCxnSpPr>
        <xdr:cNvPr id="119" name="直線コネクタ 118"/>
        <xdr:cNvCxnSpPr/>
      </xdr:nvCxnSpPr>
      <xdr:spPr>
        <a:xfrm>
          <a:off x="3797300" y="9632142"/>
          <a:ext cx="838200" cy="35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30942</xdr:rowOff>
    </xdr:from>
    <xdr:to>
      <xdr:col>19</xdr:col>
      <xdr:colOff>177800</xdr:colOff>
      <xdr:row>58</xdr:row>
      <xdr:rowOff>65751</xdr:rowOff>
    </xdr:to>
    <xdr:cxnSp macro="">
      <xdr:nvCxnSpPr>
        <xdr:cNvPr id="122" name="直線コネクタ 121"/>
        <xdr:cNvCxnSpPr/>
      </xdr:nvCxnSpPr>
      <xdr:spPr>
        <a:xfrm flipV="1">
          <a:off x="2908300" y="9632142"/>
          <a:ext cx="889000" cy="37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65751</xdr:rowOff>
    </xdr:from>
    <xdr:to>
      <xdr:col>15</xdr:col>
      <xdr:colOff>50800</xdr:colOff>
      <xdr:row>58</xdr:row>
      <xdr:rowOff>73174</xdr:rowOff>
    </xdr:to>
    <xdr:cxnSp macro="">
      <xdr:nvCxnSpPr>
        <xdr:cNvPr id="125" name="直線コネクタ 124"/>
        <xdr:cNvCxnSpPr/>
      </xdr:nvCxnSpPr>
      <xdr:spPr>
        <a:xfrm flipV="1">
          <a:off x="2019300" y="10009851"/>
          <a:ext cx="8890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57597</xdr:rowOff>
    </xdr:from>
    <xdr:ext cx="534377" cy="259045"/>
    <xdr:sp macro="" textlink="">
      <xdr:nvSpPr>
        <xdr:cNvPr id="127" name="テキスト ボックス 126"/>
        <xdr:cNvSpPr txBox="1"/>
      </xdr:nvSpPr>
      <xdr:spPr>
        <a:xfrm>
          <a:off x="2641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8568</xdr:rowOff>
    </xdr:from>
    <xdr:to>
      <xdr:col>10</xdr:col>
      <xdr:colOff>114300</xdr:colOff>
      <xdr:row>58</xdr:row>
      <xdr:rowOff>73174</xdr:rowOff>
    </xdr:to>
    <xdr:cxnSp macro="">
      <xdr:nvCxnSpPr>
        <xdr:cNvPr id="128" name="直線コネクタ 127"/>
        <xdr:cNvCxnSpPr/>
      </xdr:nvCxnSpPr>
      <xdr:spPr>
        <a:xfrm>
          <a:off x="1130300" y="9952668"/>
          <a:ext cx="889000" cy="6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72610</xdr:rowOff>
    </xdr:from>
    <xdr:ext cx="534377" cy="259045"/>
    <xdr:sp macro="" textlink="">
      <xdr:nvSpPr>
        <xdr:cNvPr id="130" name="テキスト ボックス 129"/>
        <xdr:cNvSpPr txBox="1"/>
      </xdr:nvSpPr>
      <xdr:spPr>
        <a:xfrm>
          <a:off x="1752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73241</xdr:rowOff>
    </xdr:from>
    <xdr:ext cx="534377" cy="259045"/>
    <xdr:sp macro="" textlink="">
      <xdr:nvSpPr>
        <xdr:cNvPr id="132" name="テキスト ボックス 131"/>
        <xdr:cNvSpPr txBox="1"/>
      </xdr:nvSpPr>
      <xdr:spPr>
        <a:xfrm>
          <a:off x="863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164792</xdr:rowOff>
    </xdr:from>
    <xdr:to>
      <xdr:col>24</xdr:col>
      <xdr:colOff>114300</xdr:colOff>
      <xdr:row>58</xdr:row>
      <xdr:rowOff>94942</xdr:rowOff>
    </xdr:to>
    <xdr:sp macro="" textlink="">
      <xdr:nvSpPr>
        <xdr:cNvPr id="138" name="楕円 137"/>
        <xdr:cNvSpPr/>
      </xdr:nvSpPr>
      <xdr:spPr>
        <a:xfrm>
          <a:off x="4584700" y="99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79719</xdr:rowOff>
    </xdr:from>
    <xdr:ext cx="534377" cy="259045"/>
    <xdr:sp macro="" textlink="">
      <xdr:nvSpPr>
        <xdr:cNvPr id="139" name="総務費該当値テキスト"/>
        <xdr:cNvSpPr txBox="1"/>
      </xdr:nvSpPr>
      <xdr:spPr>
        <a:xfrm>
          <a:off x="4686300" y="98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151592</xdr:rowOff>
    </xdr:from>
    <xdr:to>
      <xdr:col>20</xdr:col>
      <xdr:colOff>38100</xdr:colOff>
      <xdr:row>56</xdr:row>
      <xdr:rowOff>81742</xdr:rowOff>
    </xdr:to>
    <xdr:sp macro="" textlink="">
      <xdr:nvSpPr>
        <xdr:cNvPr id="140" name="楕円 139"/>
        <xdr:cNvSpPr/>
      </xdr:nvSpPr>
      <xdr:spPr>
        <a:xfrm>
          <a:off x="3746500" y="958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72869</xdr:rowOff>
    </xdr:from>
    <xdr:ext cx="599010" cy="259045"/>
    <xdr:sp macro="" textlink="">
      <xdr:nvSpPr>
        <xdr:cNvPr id="141" name="テキスト ボックス 140"/>
        <xdr:cNvSpPr txBox="1"/>
      </xdr:nvSpPr>
      <xdr:spPr>
        <a:xfrm>
          <a:off x="3497795" y="967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14951</xdr:rowOff>
    </xdr:from>
    <xdr:to>
      <xdr:col>15</xdr:col>
      <xdr:colOff>101600</xdr:colOff>
      <xdr:row>58</xdr:row>
      <xdr:rowOff>116551</xdr:rowOff>
    </xdr:to>
    <xdr:sp macro="" textlink="">
      <xdr:nvSpPr>
        <xdr:cNvPr id="142" name="楕円 141"/>
        <xdr:cNvSpPr/>
      </xdr:nvSpPr>
      <xdr:spPr>
        <a:xfrm>
          <a:off x="2857500" y="99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107678</xdr:rowOff>
    </xdr:from>
    <xdr:ext cx="534377" cy="259045"/>
    <xdr:sp macro="" textlink="">
      <xdr:nvSpPr>
        <xdr:cNvPr id="143" name="テキスト ボックス 142"/>
        <xdr:cNvSpPr txBox="1"/>
      </xdr:nvSpPr>
      <xdr:spPr>
        <a:xfrm>
          <a:off x="2641111" y="100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22374</xdr:rowOff>
    </xdr:from>
    <xdr:to>
      <xdr:col>10</xdr:col>
      <xdr:colOff>165100</xdr:colOff>
      <xdr:row>58</xdr:row>
      <xdr:rowOff>123974</xdr:rowOff>
    </xdr:to>
    <xdr:sp macro="" textlink="">
      <xdr:nvSpPr>
        <xdr:cNvPr id="144" name="楕円 143"/>
        <xdr:cNvSpPr/>
      </xdr:nvSpPr>
      <xdr:spPr>
        <a:xfrm>
          <a:off x="1968500" y="99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115101</xdr:rowOff>
    </xdr:from>
    <xdr:ext cx="534377" cy="259045"/>
    <xdr:sp macro="" textlink="">
      <xdr:nvSpPr>
        <xdr:cNvPr id="145" name="テキスト ボックス 144"/>
        <xdr:cNvSpPr txBox="1"/>
      </xdr:nvSpPr>
      <xdr:spPr>
        <a:xfrm>
          <a:off x="1752111" y="100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129218</xdr:rowOff>
    </xdr:from>
    <xdr:to>
      <xdr:col>6</xdr:col>
      <xdr:colOff>38100</xdr:colOff>
      <xdr:row>58</xdr:row>
      <xdr:rowOff>59368</xdr:rowOff>
    </xdr:to>
    <xdr:sp macro="" textlink="">
      <xdr:nvSpPr>
        <xdr:cNvPr id="146" name="楕円 145"/>
        <xdr:cNvSpPr/>
      </xdr:nvSpPr>
      <xdr:spPr>
        <a:xfrm>
          <a:off x="1079500" y="99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75895</xdr:rowOff>
    </xdr:from>
    <xdr:ext cx="534377" cy="259045"/>
    <xdr:sp macro="" textlink="">
      <xdr:nvSpPr>
        <xdr:cNvPr id="147" name="テキスト ボックス 146"/>
        <xdr:cNvSpPr txBox="1"/>
      </xdr:nvSpPr>
      <xdr:spPr>
        <a:xfrm>
          <a:off x="863111" y="967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19055</xdr:rowOff>
    </xdr:from>
    <xdr:to>
      <xdr:col>24</xdr:col>
      <xdr:colOff>63500</xdr:colOff>
      <xdr:row>76</xdr:row>
      <xdr:rowOff>129358</xdr:rowOff>
    </xdr:to>
    <xdr:cxnSp macro="">
      <xdr:nvCxnSpPr>
        <xdr:cNvPr id="175" name="直線コネクタ 174"/>
        <xdr:cNvCxnSpPr/>
      </xdr:nvCxnSpPr>
      <xdr:spPr>
        <a:xfrm flipV="1">
          <a:off x="3797300" y="13049255"/>
          <a:ext cx="838200" cy="1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129358</xdr:rowOff>
    </xdr:from>
    <xdr:to>
      <xdr:col>19</xdr:col>
      <xdr:colOff>177800</xdr:colOff>
      <xdr:row>77</xdr:row>
      <xdr:rowOff>4784</xdr:rowOff>
    </xdr:to>
    <xdr:cxnSp macro="">
      <xdr:nvCxnSpPr>
        <xdr:cNvPr id="178" name="直線コネクタ 177"/>
        <xdr:cNvCxnSpPr/>
      </xdr:nvCxnSpPr>
      <xdr:spPr>
        <a:xfrm flipV="1">
          <a:off x="2908300" y="13159558"/>
          <a:ext cx="889000" cy="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4784</xdr:rowOff>
    </xdr:from>
    <xdr:to>
      <xdr:col>15</xdr:col>
      <xdr:colOff>50800</xdr:colOff>
      <xdr:row>77</xdr:row>
      <xdr:rowOff>9179</xdr:rowOff>
    </xdr:to>
    <xdr:cxnSp macro="">
      <xdr:nvCxnSpPr>
        <xdr:cNvPr id="181" name="直線コネクタ 180"/>
        <xdr:cNvCxnSpPr/>
      </xdr:nvCxnSpPr>
      <xdr:spPr>
        <a:xfrm flipV="1">
          <a:off x="2019300" y="13206434"/>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9179</xdr:rowOff>
    </xdr:from>
    <xdr:to>
      <xdr:col>10</xdr:col>
      <xdr:colOff>114300</xdr:colOff>
      <xdr:row>77</xdr:row>
      <xdr:rowOff>20572</xdr:rowOff>
    </xdr:to>
    <xdr:cxnSp macro="">
      <xdr:nvCxnSpPr>
        <xdr:cNvPr id="184" name="直線コネクタ 183"/>
        <xdr:cNvCxnSpPr/>
      </xdr:nvCxnSpPr>
      <xdr:spPr>
        <a:xfrm flipV="1">
          <a:off x="1130300" y="13210829"/>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139704</xdr:rowOff>
    </xdr:from>
    <xdr:to>
      <xdr:col>24</xdr:col>
      <xdr:colOff>114300</xdr:colOff>
      <xdr:row>76</xdr:row>
      <xdr:rowOff>69853</xdr:rowOff>
    </xdr:to>
    <xdr:sp macro="" textlink="">
      <xdr:nvSpPr>
        <xdr:cNvPr id="194" name="楕円 193"/>
        <xdr:cNvSpPr/>
      </xdr:nvSpPr>
      <xdr:spPr>
        <a:xfrm>
          <a:off x="4584700" y="129984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118132</xdr:rowOff>
    </xdr:from>
    <xdr:ext cx="599010" cy="259045"/>
    <xdr:sp macro="" textlink="">
      <xdr:nvSpPr>
        <xdr:cNvPr id="195" name="民生費該当値テキスト"/>
        <xdr:cNvSpPr txBox="1"/>
      </xdr:nvSpPr>
      <xdr:spPr>
        <a:xfrm>
          <a:off x="4686300" y="1297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78558</xdr:rowOff>
    </xdr:from>
    <xdr:to>
      <xdr:col>20</xdr:col>
      <xdr:colOff>38100</xdr:colOff>
      <xdr:row>77</xdr:row>
      <xdr:rowOff>8708</xdr:rowOff>
    </xdr:to>
    <xdr:sp macro="" textlink="">
      <xdr:nvSpPr>
        <xdr:cNvPr id="196" name="楕円 195"/>
        <xdr:cNvSpPr/>
      </xdr:nvSpPr>
      <xdr:spPr>
        <a:xfrm>
          <a:off x="3746500" y="131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171285</xdr:rowOff>
    </xdr:from>
    <xdr:ext cx="599010" cy="259045"/>
    <xdr:sp macro="" textlink="">
      <xdr:nvSpPr>
        <xdr:cNvPr id="197" name="テキスト ボックス 196"/>
        <xdr:cNvSpPr txBox="1"/>
      </xdr:nvSpPr>
      <xdr:spPr>
        <a:xfrm>
          <a:off x="3497795" y="132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125434</xdr:rowOff>
    </xdr:from>
    <xdr:to>
      <xdr:col>15</xdr:col>
      <xdr:colOff>101600</xdr:colOff>
      <xdr:row>77</xdr:row>
      <xdr:rowOff>55584</xdr:rowOff>
    </xdr:to>
    <xdr:sp macro="" textlink="">
      <xdr:nvSpPr>
        <xdr:cNvPr id="198" name="楕円 197"/>
        <xdr:cNvSpPr/>
      </xdr:nvSpPr>
      <xdr:spPr>
        <a:xfrm>
          <a:off x="2857500" y="131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46711</xdr:rowOff>
    </xdr:from>
    <xdr:ext cx="599010" cy="259045"/>
    <xdr:sp macro="" textlink="">
      <xdr:nvSpPr>
        <xdr:cNvPr id="199" name="テキスト ボックス 198"/>
        <xdr:cNvSpPr txBox="1"/>
      </xdr:nvSpPr>
      <xdr:spPr>
        <a:xfrm>
          <a:off x="2608795" y="1324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129829</xdr:rowOff>
    </xdr:from>
    <xdr:to>
      <xdr:col>10</xdr:col>
      <xdr:colOff>165100</xdr:colOff>
      <xdr:row>77</xdr:row>
      <xdr:rowOff>59979</xdr:rowOff>
    </xdr:to>
    <xdr:sp macro="" textlink="">
      <xdr:nvSpPr>
        <xdr:cNvPr id="200" name="楕円 199"/>
        <xdr:cNvSpPr/>
      </xdr:nvSpPr>
      <xdr:spPr>
        <a:xfrm>
          <a:off x="1968500" y="131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51106</xdr:rowOff>
    </xdr:from>
    <xdr:ext cx="599010" cy="259045"/>
    <xdr:sp macro="" textlink="">
      <xdr:nvSpPr>
        <xdr:cNvPr id="201" name="テキスト ボックス 200"/>
        <xdr:cNvSpPr txBox="1"/>
      </xdr:nvSpPr>
      <xdr:spPr>
        <a:xfrm>
          <a:off x="1719795" y="132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141222</xdr:rowOff>
    </xdr:from>
    <xdr:to>
      <xdr:col>6</xdr:col>
      <xdr:colOff>38100</xdr:colOff>
      <xdr:row>77</xdr:row>
      <xdr:rowOff>71372</xdr:rowOff>
    </xdr:to>
    <xdr:sp macro="" textlink="">
      <xdr:nvSpPr>
        <xdr:cNvPr id="202" name="楕円 201"/>
        <xdr:cNvSpPr/>
      </xdr:nvSpPr>
      <xdr:spPr>
        <a:xfrm>
          <a:off x="1079500" y="1317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62499</xdr:rowOff>
    </xdr:from>
    <xdr:ext cx="599010" cy="259045"/>
    <xdr:sp macro="" textlink="">
      <xdr:nvSpPr>
        <xdr:cNvPr id="203" name="テキスト ボックス 202"/>
        <xdr:cNvSpPr txBox="1"/>
      </xdr:nvSpPr>
      <xdr:spPr>
        <a:xfrm>
          <a:off x="830795" y="1326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50629</xdr:rowOff>
    </xdr:from>
    <xdr:to>
      <xdr:col>24</xdr:col>
      <xdr:colOff>63500</xdr:colOff>
      <xdr:row>97</xdr:row>
      <xdr:rowOff>152395</xdr:rowOff>
    </xdr:to>
    <xdr:cxnSp macro="">
      <xdr:nvCxnSpPr>
        <xdr:cNvPr id="232" name="直線コネクタ 231"/>
        <xdr:cNvCxnSpPr/>
      </xdr:nvCxnSpPr>
      <xdr:spPr>
        <a:xfrm flipV="1">
          <a:off x="3797300" y="16681279"/>
          <a:ext cx="838200" cy="10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152395</xdr:rowOff>
    </xdr:from>
    <xdr:to>
      <xdr:col>19</xdr:col>
      <xdr:colOff>177800</xdr:colOff>
      <xdr:row>97</xdr:row>
      <xdr:rowOff>154567</xdr:rowOff>
    </xdr:to>
    <xdr:cxnSp macro="">
      <xdr:nvCxnSpPr>
        <xdr:cNvPr id="235" name="直線コネクタ 234"/>
        <xdr:cNvCxnSpPr/>
      </xdr:nvCxnSpPr>
      <xdr:spPr>
        <a:xfrm flipV="1">
          <a:off x="2908300" y="1678304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153324</xdr:rowOff>
    </xdr:from>
    <xdr:to>
      <xdr:col>15</xdr:col>
      <xdr:colOff>50800</xdr:colOff>
      <xdr:row>97</xdr:row>
      <xdr:rowOff>154567</xdr:rowOff>
    </xdr:to>
    <xdr:cxnSp macro="">
      <xdr:nvCxnSpPr>
        <xdr:cNvPr id="238" name="直線コネクタ 237"/>
        <xdr:cNvCxnSpPr/>
      </xdr:nvCxnSpPr>
      <xdr:spPr>
        <a:xfrm>
          <a:off x="2019300" y="16783974"/>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148371</xdr:rowOff>
    </xdr:from>
    <xdr:to>
      <xdr:col>10</xdr:col>
      <xdr:colOff>114300</xdr:colOff>
      <xdr:row>97</xdr:row>
      <xdr:rowOff>153324</xdr:rowOff>
    </xdr:to>
    <xdr:cxnSp macro="">
      <xdr:nvCxnSpPr>
        <xdr:cNvPr id="241" name="直線コネクタ 240"/>
        <xdr:cNvCxnSpPr/>
      </xdr:nvCxnSpPr>
      <xdr:spPr>
        <a:xfrm>
          <a:off x="1130300" y="1677902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171279</xdr:rowOff>
    </xdr:from>
    <xdr:to>
      <xdr:col>24</xdr:col>
      <xdr:colOff>114300</xdr:colOff>
      <xdr:row>97</xdr:row>
      <xdr:rowOff>101429</xdr:rowOff>
    </xdr:to>
    <xdr:sp macro="" textlink="">
      <xdr:nvSpPr>
        <xdr:cNvPr id="251" name="楕円 250"/>
        <xdr:cNvSpPr/>
      </xdr:nvSpPr>
      <xdr:spPr>
        <a:xfrm>
          <a:off x="4584700" y="166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149706</xdr:rowOff>
    </xdr:from>
    <xdr:ext cx="534377" cy="259045"/>
    <xdr:sp macro="" textlink="">
      <xdr:nvSpPr>
        <xdr:cNvPr id="252" name="衛生費該当値テキスト"/>
        <xdr:cNvSpPr txBox="1"/>
      </xdr:nvSpPr>
      <xdr:spPr>
        <a:xfrm>
          <a:off x="4686300" y="1660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101595</xdr:rowOff>
    </xdr:from>
    <xdr:to>
      <xdr:col>20</xdr:col>
      <xdr:colOff>38100</xdr:colOff>
      <xdr:row>98</xdr:row>
      <xdr:rowOff>31745</xdr:rowOff>
    </xdr:to>
    <xdr:sp macro="" textlink="">
      <xdr:nvSpPr>
        <xdr:cNvPr id="253" name="楕円 252"/>
        <xdr:cNvSpPr/>
      </xdr:nvSpPr>
      <xdr:spPr>
        <a:xfrm>
          <a:off x="3746500" y="167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22872</xdr:rowOff>
    </xdr:from>
    <xdr:ext cx="534377" cy="259045"/>
    <xdr:sp macro="" textlink="">
      <xdr:nvSpPr>
        <xdr:cNvPr id="254" name="テキスト ボックス 253"/>
        <xdr:cNvSpPr txBox="1"/>
      </xdr:nvSpPr>
      <xdr:spPr>
        <a:xfrm>
          <a:off x="3530111" y="168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103767</xdr:rowOff>
    </xdr:from>
    <xdr:to>
      <xdr:col>15</xdr:col>
      <xdr:colOff>101600</xdr:colOff>
      <xdr:row>98</xdr:row>
      <xdr:rowOff>33917</xdr:rowOff>
    </xdr:to>
    <xdr:sp macro="" textlink="">
      <xdr:nvSpPr>
        <xdr:cNvPr id="255" name="楕円 254"/>
        <xdr:cNvSpPr/>
      </xdr:nvSpPr>
      <xdr:spPr>
        <a:xfrm>
          <a:off x="2857500" y="167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25044</xdr:rowOff>
    </xdr:from>
    <xdr:ext cx="534377" cy="259045"/>
    <xdr:sp macro="" textlink="">
      <xdr:nvSpPr>
        <xdr:cNvPr id="256" name="テキスト ボックス 255"/>
        <xdr:cNvSpPr txBox="1"/>
      </xdr:nvSpPr>
      <xdr:spPr>
        <a:xfrm>
          <a:off x="2641111" y="168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102524</xdr:rowOff>
    </xdr:from>
    <xdr:to>
      <xdr:col>10</xdr:col>
      <xdr:colOff>165100</xdr:colOff>
      <xdr:row>98</xdr:row>
      <xdr:rowOff>32674</xdr:rowOff>
    </xdr:to>
    <xdr:sp macro="" textlink="">
      <xdr:nvSpPr>
        <xdr:cNvPr id="257" name="楕円 256"/>
        <xdr:cNvSpPr/>
      </xdr:nvSpPr>
      <xdr:spPr>
        <a:xfrm>
          <a:off x="1968500" y="167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23801</xdr:rowOff>
    </xdr:from>
    <xdr:ext cx="534377" cy="259045"/>
    <xdr:sp macro="" textlink="">
      <xdr:nvSpPr>
        <xdr:cNvPr id="258" name="テキスト ボックス 257"/>
        <xdr:cNvSpPr txBox="1"/>
      </xdr:nvSpPr>
      <xdr:spPr>
        <a:xfrm>
          <a:off x="1752111" y="168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97571</xdr:rowOff>
    </xdr:from>
    <xdr:to>
      <xdr:col>6</xdr:col>
      <xdr:colOff>38100</xdr:colOff>
      <xdr:row>98</xdr:row>
      <xdr:rowOff>27721</xdr:rowOff>
    </xdr:to>
    <xdr:sp macro="" textlink="">
      <xdr:nvSpPr>
        <xdr:cNvPr id="259" name="楕円 258"/>
        <xdr:cNvSpPr/>
      </xdr:nvSpPr>
      <xdr:spPr>
        <a:xfrm>
          <a:off x="1079500" y="1672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18848</xdr:rowOff>
    </xdr:from>
    <xdr:ext cx="534377" cy="259045"/>
    <xdr:sp macro="" textlink="">
      <xdr:nvSpPr>
        <xdr:cNvPr id="260" name="テキスト ボックス 259"/>
        <xdr:cNvSpPr txBox="1"/>
      </xdr:nvSpPr>
      <xdr:spPr>
        <a:xfrm>
          <a:off x="863111" y="168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111811</xdr:rowOff>
    </xdr:from>
    <xdr:to>
      <xdr:col>55</xdr:col>
      <xdr:colOff>0</xdr:colOff>
      <xdr:row>38</xdr:row>
      <xdr:rowOff>112954</xdr:rowOff>
    </xdr:to>
    <xdr:cxnSp macro="">
      <xdr:nvCxnSpPr>
        <xdr:cNvPr id="287" name="直線コネクタ 286"/>
        <xdr:cNvCxnSpPr/>
      </xdr:nvCxnSpPr>
      <xdr:spPr>
        <a:xfrm>
          <a:off x="9639300" y="662691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109296</xdr:rowOff>
    </xdr:from>
    <xdr:to>
      <xdr:col>50</xdr:col>
      <xdr:colOff>114300</xdr:colOff>
      <xdr:row>38</xdr:row>
      <xdr:rowOff>111811</xdr:rowOff>
    </xdr:to>
    <xdr:cxnSp macro="">
      <xdr:nvCxnSpPr>
        <xdr:cNvPr id="290" name="直線コネクタ 289"/>
        <xdr:cNvCxnSpPr/>
      </xdr:nvCxnSpPr>
      <xdr:spPr>
        <a:xfrm>
          <a:off x="8750300" y="662439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109296</xdr:rowOff>
    </xdr:from>
    <xdr:to>
      <xdr:col>45</xdr:col>
      <xdr:colOff>177800</xdr:colOff>
      <xdr:row>38</xdr:row>
      <xdr:rowOff>113868</xdr:rowOff>
    </xdr:to>
    <xdr:cxnSp macro="">
      <xdr:nvCxnSpPr>
        <xdr:cNvPr id="293" name="直線コネクタ 292"/>
        <xdr:cNvCxnSpPr/>
      </xdr:nvCxnSpPr>
      <xdr:spPr>
        <a:xfrm flipV="1">
          <a:off x="7861300" y="6624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113868</xdr:rowOff>
    </xdr:from>
    <xdr:to>
      <xdr:col>41</xdr:col>
      <xdr:colOff>50800</xdr:colOff>
      <xdr:row>38</xdr:row>
      <xdr:rowOff>114554</xdr:rowOff>
    </xdr:to>
    <xdr:cxnSp macro="">
      <xdr:nvCxnSpPr>
        <xdr:cNvPr id="296" name="直線コネクタ 295"/>
        <xdr:cNvCxnSpPr/>
      </xdr:nvCxnSpPr>
      <xdr:spPr>
        <a:xfrm flipV="1">
          <a:off x="6972300" y="662896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62154</xdr:rowOff>
    </xdr:from>
    <xdr:to>
      <xdr:col>55</xdr:col>
      <xdr:colOff>50800</xdr:colOff>
      <xdr:row>38</xdr:row>
      <xdr:rowOff>163754</xdr:rowOff>
    </xdr:to>
    <xdr:sp macro="" textlink="">
      <xdr:nvSpPr>
        <xdr:cNvPr id="306" name="楕円 305"/>
        <xdr:cNvSpPr/>
      </xdr:nvSpPr>
      <xdr:spPr>
        <a:xfrm>
          <a:off x="104267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148531</xdr:rowOff>
    </xdr:from>
    <xdr:ext cx="378565" cy="259045"/>
    <xdr:sp macro="" textlink="">
      <xdr:nvSpPr>
        <xdr:cNvPr id="307" name="労働費該当値テキスト"/>
        <xdr:cNvSpPr txBox="1"/>
      </xdr:nvSpPr>
      <xdr:spPr>
        <a:xfrm>
          <a:off x="10528300" y="649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61011</xdr:rowOff>
    </xdr:from>
    <xdr:to>
      <xdr:col>50</xdr:col>
      <xdr:colOff>165100</xdr:colOff>
      <xdr:row>38</xdr:row>
      <xdr:rowOff>162611</xdr:rowOff>
    </xdr:to>
    <xdr:sp macro="" textlink="">
      <xdr:nvSpPr>
        <xdr:cNvPr id="308" name="楕円 307"/>
        <xdr:cNvSpPr/>
      </xdr:nvSpPr>
      <xdr:spPr>
        <a:xfrm>
          <a:off x="9588500" y="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153738</xdr:rowOff>
    </xdr:from>
    <xdr:ext cx="378565" cy="259045"/>
    <xdr:sp macro="" textlink="">
      <xdr:nvSpPr>
        <xdr:cNvPr id="309" name="テキスト ボックス 308"/>
        <xdr:cNvSpPr txBox="1"/>
      </xdr:nvSpPr>
      <xdr:spPr>
        <a:xfrm>
          <a:off x="9450017" y="666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58496</xdr:rowOff>
    </xdr:from>
    <xdr:to>
      <xdr:col>46</xdr:col>
      <xdr:colOff>38100</xdr:colOff>
      <xdr:row>38</xdr:row>
      <xdr:rowOff>160096</xdr:rowOff>
    </xdr:to>
    <xdr:sp macro="" textlink="">
      <xdr:nvSpPr>
        <xdr:cNvPr id="310" name="楕円 309"/>
        <xdr:cNvSpPr/>
      </xdr:nvSpPr>
      <xdr:spPr>
        <a:xfrm>
          <a:off x="8699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151223</xdr:rowOff>
    </xdr:from>
    <xdr:ext cx="378565" cy="259045"/>
    <xdr:sp macro="" textlink="">
      <xdr:nvSpPr>
        <xdr:cNvPr id="311" name="テキスト ボックス 310"/>
        <xdr:cNvSpPr txBox="1"/>
      </xdr:nvSpPr>
      <xdr:spPr>
        <a:xfrm>
          <a:off x="8561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63068</xdr:rowOff>
    </xdr:from>
    <xdr:to>
      <xdr:col>41</xdr:col>
      <xdr:colOff>101600</xdr:colOff>
      <xdr:row>38</xdr:row>
      <xdr:rowOff>164668</xdr:rowOff>
    </xdr:to>
    <xdr:sp macro="" textlink="">
      <xdr:nvSpPr>
        <xdr:cNvPr id="312" name="楕円 311"/>
        <xdr:cNvSpPr/>
      </xdr:nvSpPr>
      <xdr:spPr>
        <a:xfrm>
          <a:off x="7810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155795</xdr:rowOff>
    </xdr:from>
    <xdr:ext cx="378565" cy="259045"/>
    <xdr:sp macro="" textlink="">
      <xdr:nvSpPr>
        <xdr:cNvPr id="313" name="テキスト ボックス 312"/>
        <xdr:cNvSpPr txBox="1"/>
      </xdr:nvSpPr>
      <xdr:spPr>
        <a:xfrm>
          <a:off x="7672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63754</xdr:rowOff>
    </xdr:from>
    <xdr:to>
      <xdr:col>36</xdr:col>
      <xdr:colOff>165100</xdr:colOff>
      <xdr:row>38</xdr:row>
      <xdr:rowOff>165354</xdr:rowOff>
    </xdr:to>
    <xdr:sp macro="" textlink="">
      <xdr:nvSpPr>
        <xdr:cNvPr id="314" name="楕円 313"/>
        <xdr:cNvSpPr/>
      </xdr:nvSpPr>
      <xdr:spPr>
        <a:xfrm>
          <a:off x="6921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156481</xdr:rowOff>
    </xdr:from>
    <xdr:ext cx="378565" cy="259045"/>
    <xdr:sp macro="" textlink="">
      <xdr:nvSpPr>
        <xdr:cNvPr id="315" name="テキスト ボックス 314"/>
        <xdr:cNvSpPr txBox="1"/>
      </xdr:nvSpPr>
      <xdr:spPr>
        <a:xfrm>
          <a:off x="6783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142146</xdr:rowOff>
    </xdr:from>
    <xdr:to>
      <xdr:col>55</xdr:col>
      <xdr:colOff>0</xdr:colOff>
      <xdr:row>57</xdr:row>
      <xdr:rowOff>168755</xdr:rowOff>
    </xdr:to>
    <xdr:cxnSp macro="">
      <xdr:nvCxnSpPr>
        <xdr:cNvPr id="342" name="直線コネクタ 341"/>
        <xdr:cNvCxnSpPr/>
      </xdr:nvCxnSpPr>
      <xdr:spPr>
        <a:xfrm>
          <a:off x="9639300" y="9914796"/>
          <a:ext cx="8382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142146</xdr:rowOff>
    </xdr:from>
    <xdr:to>
      <xdr:col>50</xdr:col>
      <xdr:colOff>114300</xdr:colOff>
      <xdr:row>58</xdr:row>
      <xdr:rowOff>5306</xdr:rowOff>
    </xdr:to>
    <xdr:cxnSp macro="">
      <xdr:nvCxnSpPr>
        <xdr:cNvPr id="345" name="直線コネクタ 344"/>
        <xdr:cNvCxnSpPr/>
      </xdr:nvCxnSpPr>
      <xdr:spPr>
        <a:xfrm flipV="1">
          <a:off x="8750300" y="9914796"/>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112341</xdr:rowOff>
    </xdr:from>
    <xdr:ext cx="534377" cy="259045"/>
    <xdr:sp macro="" textlink="">
      <xdr:nvSpPr>
        <xdr:cNvPr id="347" name="テキスト ボックス 346"/>
        <xdr:cNvSpPr txBox="1"/>
      </xdr:nvSpPr>
      <xdr:spPr>
        <a:xfrm>
          <a:off x="9372111" y="93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104747</xdr:rowOff>
    </xdr:from>
    <xdr:to>
      <xdr:col>45</xdr:col>
      <xdr:colOff>177800</xdr:colOff>
      <xdr:row>58</xdr:row>
      <xdr:rowOff>5306</xdr:rowOff>
    </xdr:to>
    <xdr:cxnSp macro="">
      <xdr:nvCxnSpPr>
        <xdr:cNvPr id="348" name="直線コネクタ 347"/>
        <xdr:cNvCxnSpPr/>
      </xdr:nvCxnSpPr>
      <xdr:spPr>
        <a:xfrm>
          <a:off x="7861300" y="9877397"/>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142699</xdr:rowOff>
    </xdr:from>
    <xdr:ext cx="534377" cy="259045"/>
    <xdr:sp macro="" textlink="">
      <xdr:nvSpPr>
        <xdr:cNvPr id="350" name="テキスト ボックス 349"/>
        <xdr:cNvSpPr txBox="1"/>
      </xdr:nvSpPr>
      <xdr:spPr>
        <a:xfrm>
          <a:off x="8483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104747</xdr:rowOff>
    </xdr:from>
    <xdr:to>
      <xdr:col>41</xdr:col>
      <xdr:colOff>50800</xdr:colOff>
      <xdr:row>57</xdr:row>
      <xdr:rowOff>152639</xdr:rowOff>
    </xdr:to>
    <xdr:cxnSp macro="">
      <xdr:nvCxnSpPr>
        <xdr:cNvPr id="351" name="直線コネクタ 350"/>
        <xdr:cNvCxnSpPr/>
      </xdr:nvCxnSpPr>
      <xdr:spPr>
        <a:xfrm flipV="1">
          <a:off x="6972300" y="9877397"/>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12351</xdr:rowOff>
    </xdr:from>
    <xdr:ext cx="534377" cy="259045"/>
    <xdr:sp macro="" textlink="">
      <xdr:nvSpPr>
        <xdr:cNvPr id="353" name="テキスト ボックス 352"/>
        <xdr:cNvSpPr txBox="1"/>
      </xdr:nvSpPr>
      <xdr:spPr>
        <a:xfrm>
          <a:off x="7594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134081</xdr:rowOff>
    </xdr:from>
    <xdr:ext cx="534377" cy="259045"/>
    <xdr:sp macro="" textlink="">
      <xdr:nvSpPr>
        <xdr:cNvPr id="355" name="テキスト ボックス 354"/>
        <xdr:cNvSpPr txBox="1"/>
      </xdr:nvSpPr>
      <xdr:spPr>
        <a:xfrm>
          <a:off x="6705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117955</xdr:rowOff>
    </xdr:from>
    <xdr:to>
      <xdr:col>55</xdr:col>
      <xdr:colOff>50800</xdr:colOff>
      <xdr:row>58</xdr:row>
      <xdr:rowOff>48105</xdr:rowOff>
    </xdr:to>
    <xdr:sp macro="" textlink="">
      <xdr:nvSpPr>
        <xdr:cNvPr id="361" name="楕円 360"/>
        <xdr:cNvSpPr/>
      </xdr:nvSpPr>
      <xdr:spPr>
        <a:xfrm>
          <a:off x="10426700" y="98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32882</xdr:rowOff>
    </xdr:from>
    <xdr:ext cx="469744" cy="259045"/>
    <xdr:sp macro="" textlink="">
      <xdr:nvSpPr>
        <xdr:cNvPr id="362" name="農林水産業費該当値テキスト"/>
        <xdr:cNvSpPr txBox="1"/>
      </xdr:nvSpPr>
      <xdr:spPr>
        <a:xfrm>
          <a:off x="10528300" y="980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91346</xdr:rowOff>
    </xdr:from>
    <xdr:to>
      <xdr:col>50</xdr:col>
      <xdr:colOff>165100</xdr:colOff>
      <xdr:row>58</xdr:row>
      <xdr:rowOff>21496</xdr:rowOff>
    </xdr:to>
    <xdr:sp macro="" textlink="">
      <xdr:nvSpPr>
        <xdr:cNvPr id="363" name="楕円 362"/>
        <xdr:cNvSpPr/>
      </xdr:nvSpPr>
      <xdr:spPr>
        <a:xfrm>
          <a:off x="9588500" y="98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12623</xdr:rowOff>
    </xdr:from>
    <xdr:ext cx="469744" cy="259045"/>
    <xdr:sp macro="" textlink="">
      <xdr:nvSpPr>
        <xdr:cNvPr id="364" name="テキスト ボックス 363"/>
        <xdr:cNvSpPr txBox="1"/>
      </xdr:nvSpPr>
      <xdr:spPr>
        <a:xfrm>
          <a:off x="9404428" y="995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125956</xdr:rowOff>
    </xdr:from>
    <xdr:to>
      <xdr:col>46</xdr:col>
      <xdr:colOff>38100</xdr:colOff>
      <xdr:row>58</xdr:row>
      <xdr:rowOff>56106</xdr:rowOff>
    </xdr:to>
    <xdr:sp macro="" textlink="">
      <xdr:nvSpPr>
        <xdr:cNvPr id="365" name="楕円 364"/>
        <xdr:cNvSpPr/>
      </xdr:nvSpPr>
      <xdr:spPr>
        <a:xfrm>
          <a:off x="8699500" y="9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47233</xdr:rowOff>
    </xdr:from>
    <xdr:ext cx="469744" cy="259045"/>
    <xdr:sp macro="" textlink="">
      <xdr:nvSpPr>
        <xdr:cNvPr id="366" name="テキスト ボックス 365"/>
        <xdr:cNvSpPr txBox="1"/>
      </xdr:nvSpPr>
      <xdr:spPr>
        <a:xfrm>
          <a:off x="8515428" y="99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53947</xdr:rowOff>
    </xdr:from>
    <xdr:to>
      <xdr:col>41</xdr:col>
      <xdr:colOff>101600</xdr:colOff>
      <xdr:row>57</xdr:row>
      <xdr:rowOff>155547</xdr:rowOff>
    </xdr:to>
    <xdr:sp macro="" textlink="">
      <xdr:nvSpPr>
        <xdr:cNvPr id="367" name="楕円 366"/>
        <xdr:cNvSpPr/>
      </xdr:nvSpPr>
      <xdr:spPr>
        <a:xfrm>
          <a:off x="7810500" y="9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146674</xdr:rowOff>
    </xdr:from>
    <xdr:ext cx="469744" cy="259045"/>
    <xdr:sp macro="" textlink="">
      <xdr:nvSpPr>
        <xdr:cNvPr id="368" name="テキスト ボックス 367"/>
        <xdr:cNvSpPr txBox="1"/>
      </xdr:nvSpPr>
      <xdr:spPr>
        <a:xfrm>
          <a:off x="7626428" y="991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101839</xdr:rowOff>
    </xdr:from>
    <xdr:to>
      <xdr:col>36</xdr:col>
      <xdr:colOff>165100</xdr:colOff>
      <xdr:row>58</xdr:row>
      <xdr:rowOff>31989</xdr:rowOff>
    </xdr:to>
    <xdr:sp macro="" textlink="">
      <xdr:nvSpPr>
        <xdr:cNvPr id="369" name="楕円 368"/>
        <xdr:cNvSpPr/>
      </xdr:nvSpPr>
      <xdr:spPr>
        <a:xfrm>
          <a:off x="6921500" y="98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23116</xdr:rowOff>
    </xdr:from>
    <xdr:ext cx="469744" cy="259045"/>
    <xdr:sp macro="" textlink="">
      <xdr:nvSpPr>
        <xdr:cNvPr id="370" name="テキスト ボックス 369"/>
        <xdr:cNvSpPr txBox="1"/>
      </xdr:nvSpPr>
      <xdr:spPr>
        <a:xfrm>
          <a:off x="6737428" y="99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121771</xdr:rowOff>
    </xdr:from>
    <xdr:to>
      <xdr:col>55</xdr:col>
      <xdr:colOff>0</xdr:colOff>
      <xdr:row>71</xdr:row>
      <xdr:rowOff>38120</xdr:rowOff>
    </xdr:to>
    <xdr:cxnSp macro="">
      <xdr:nvCxnSpPr>
        <xdr:cNvPr id="401" name="直線コネクタ 400"/>
        <xdr:cNvCxnSpPr/>
      </xdr:nvCxnSpPr>
      <xdr:spPr>
        <a:xfrm>
          <a:off x="9639300" y="12123271"/>
          <a:ext cx="838200" cy="8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121771</xdr:rowOff>
    </xdr:from>
    <xdr:to>
      <xdr:col>50</xdr:col>
      <xdr:colOff>114300</xdr:colOff>
      <xdr:row>75</xdr:row>
      <xdr:rowOff>118620</xdr:rowOff>
    </xdr:to>
    <xdr:cxnSp macro="">
      <xdr:nvCxnSpPr>
        <xdr:cNvPr id="404" name="直線コネクタ 403"/>
        <xdr:cNvCxnSpPr/>
      </xdr:nvCxnSpPr>
      <xdr:spPr>
        <a:xfrm flipV="1">
          <a:off x="8750300" y="12123271"/>
          <a:ext cx="889000" cy="85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4331</xdr:rowOff>
    </xdr:from>
    <xdr:ext cx="534377" cy="259045"/>
    <xdr:sp macro="" textlink="">
      <xdr:nvSpPr>
        <xdr:cNvPr id="406" name="テキスト ボックス 405"/>
        <xdr:cNvSpPr txBox="1"/>
      </xdr:nvSpPr>
      <xdr:spPr>
        <a:xfrm>
          <a:off x="9372111" y="132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118620</xdr:rowOff>
    </xdr:from>
    <xdr:to>
      <xdr:col>45</xdr:col>
      <xdr:colOff>177800</xdr:colOff>
      <xdr:row>76</xdr:row>
      <xdr:rowOff>16566</xdr:rowOff>
    </xdr:to>
    <xdr:cxnSp macro="">
      <xdr:nvCxnSpPr>
        <xdr:cNvPr id="407" name="直線コネクタ 406"/>
        <xdr:cNvCxnSpPr/>
      </xdr:nvCxnSpPr>
      <xdr:spPr>
        <a:xfrm flipV="1">
          <a:off x="7861300" y="12977370"/>
          <a:ext cx="889000" cy="6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167225</xdr:rowOff>
    </xdr:from>
    <xdr:ext cx="534377" cy="259045"/>
    <xdr:sp macro="" textlink="">
      <xdr:nvSpPr>
        <xdr:cNvPr id="409" name="テキスト ボックス 408"/>
        <xdr:cNvSpPr txBox="1"/>
      </xdr:nvSpPr>
      <xdr:spPr>
        <a:xfrm>
          <a:off x="8483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86437</xdr:rowOff>
    </xdr:from>
    <xdr:to>
      <xdr:col>41</xdr:col>
      <xdr:colOff>50800</xdr:colOff>
      <xdr:row>76</xdr:row>
      <xdr:rowOff>16566</xdr:rowOff>
    </xdr:to>
    <xdr:cxnSp macro="">
      <xdr:nvCxnSpPr>
        <xdr:cNvPr id="410" name="直線コネクタ 409"/>
        <xdr:cNvCxnSpPr/>
      </xdr:nvCxnSpPr>
      <xdr:spPr>
        <a:xfrm>
          <a:off x="6972300" y="12945187"/>
          <a:ext cx="889000" cy="10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65450</xdr:rowOff>
    </xdr:from>
    <xdr:ext cx="534377" cy="259045"/>
    <xdr:sp macro="" textlink="">
      <xdr:nvSpPr>
        <xdr:cNvPr id="412" name="テキスト ボックス 411"/>
        <xdr:cNvSpPr txBox="1"/>
      </xdr:nvSpPr>
      <xdr:spPr>
        <a:xfrm>
          <a:off x="7594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62918</xdr:rowOff>
    </xdr:from>
    <xdr:ext cx="534377" cy="259045"/>
    <xdr:sp macro="" textlink="">
      <xdr:nvSpPr>
        <xdr:cNvPr id="414" name="テキスト ボックス 413"/>
        <xdr:cNvSpPr txBox="1"/>
      </xdr:nvSpPr>
      <xdr:spPr>
        <a:xfrm>
          <a:off x="6705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158770</xdr:rowOff>
    </xdr:from>
    <xdr:to>
      <xdr:col>55</xdr:col>
      <xdr:colOff>50800</xdr:colOff>
      <xdr:row>71</xdr:row>
      <xdr:rowOff>88920</xdr:rowOff>
    </xdr:to>
    <xdr:sp macro="" textlink="">
      <xdr:nvSpPr>
        <xdr:cNvPr id="420" name="楕円 419"/>
        <xdr:cNvSpPr/>
      </xdr:nvSpPr>
      <xdr:spPr>
        <a:xfrm>
          <a:off x="10426700" y="1216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73697</xdr:rowOff>
    </xdr:from>
    <xdr:ext cx="534377" cy="259045"/>
    <xdr:sp macro="" textlink="">
      <xdr:nvSpPr>
        <xdr:cNvPr id="421" name="商工費該当値テキスト"/>
        <xdr:cNvSpPr txBox="1"/>
      </xdr:nvSpPr>
      <xdr:spPr>
        <a:xfrm>
          <a:off x="10528300" y="120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70971</xdr:rowOff>
    </xdr:from>
    <xdr:to>
      <xdr:col>50</xdr:col>
      <xdr:colOff>165100</xdr:colOff>
      <xdr:row>71</xdr:row>
      <xdr:rowOff>1121</xdr:rowOff>
    </xdr:to>
    <xdr:sp macro="" textlink="">
      <xdr:nvSpPr>
        <xdr:cNvPr id="422" name="楕円 421"/>
        <xdr:cNvSpPr/>
      </xdr:nvSpPr>
      <xdr:spPr>
        <a:xfrm>
          <a:off x="9588500" y="120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17648</xdr:rowOff>
    </xdr:from>
    <xdr:ext cx="534377" cy="259045"/>
    <xdr:sp macro="" textlink="">
      <xdr:nvSpPr>
        <xdr:cNvPr id="423" name="テキスト ボックス 422"/>
        <xdr:cNvSpPr txBox="1"/>
      </xdr:nvSpPr>
      <xdr:spPr>
        <a:xfrm>
          <a:off x="9372111" y="118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67820</xdr:rowOff>
    </xdr:from>
    <xdr:to>
      <xdr:col>46</xdr:col>
      <xdr:colOff>38100</xdr:colOff>
      <xdr:row>75</xdr:row>
      <xdr:rowOff>169419</xdr:rowOff>
    </xdr:to>
    <xdr:sp macro="" textlink="">
      <xdr:nvSpPr>
        <xdr:cNvPr id="424" name="楕円 423"/>
        <xdr:cNvSpPr/>
      </xdr:nvSpPr>
      <xdr:spPr>
        <a:xfrm>
          <a:off x="8699500" y="129265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14497</xdr:rowOff>
    </xdr:from>
    <xdr:ext cx="534377" cy="259045"/>
    <xdr:sp macro="" textlink="">
      <xdr:nvSpPr>
        <xdr:cNvPr id="425" name="テキスト ボックス 424"/>
        <xdr:cNvSpPr txBox="1"/>
      </xdr:nvSpPr>
      <xdr:spPr>
        <a:xfrm>
          <a:off x="8483111" y="127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137216</xdr:rowOff>
    </xdr:from>
    <xdr:to>
      <xdr:col>41</xdr:col>
      <xdr:colOff>101600</xdr:colOff>
      <xdr:row>76</xdr:row>
      <xdr:rowOff>67366</xdr:rowOff>
    </xdr:to>
    <xdr:sp macro="" textlink="">
      <xdr:nvSpPr>
        <xdr:cNvPr id="426" name="楕円 425"/>
        <xdr:cNvSpPr/>
      </xdr:nvSpPr>
      <xdr:spPr>
        <a:xfrm>
          <a:off x="7810500" y="129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83893</xdr:rowOff>
    </xdr:from>
    <xdr:ext cx="534377" cy="259045"/>
    <xdr:sp macro="" textlink="">
      <xdr:nvSpPr>
        <xdr:cNvPr id="427" name="テキスト ボックス 426"/>
        <xdr:cNvSpPr txBox="1"/>
      </xdr:nvSpPr>
      <xdr:spPr>
        <a:xfrm>
          <a:off x="7594111" y="1277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35637</xdr:rowOff>
    </xdr:from>
    <xdr:to>
      <xdr:col>36</xdr:col>
      <xdr:colOff>165100</xdr:colOff>
      <xdr:row>75</xdr:row>
      <xdr:rowOff>137237</xdr:rowOff>
    </xdr:to>
    <xdr:sp macro="" textlink="">
      <xdr:nvSpPr>
        <xdr:cNvPr id="428" name="楕円 427"/>
        <xdr:cNvSpPr/>
      </xdr:nvSpPr>
      <xdr:spPr>
        <a:xfrm>
          <a:off x="6921500" y="128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153764</xdr:rowOff>
    </xdr:from>
    <xdr:ext cx="534377" cy="259045"/>
    <xdr:sp macro="" textlink="">
      <xdr:nvSpPr>
        <xdr:cNvPr id="429" name="テキスト ボックス 428"/>
        <xdr:cNvSpPr txBox="1"/>
      </xdr:nvSpPr>
      <xdr:spPr>
        <a:xfrm>
          <a:off x="6705111" y="1266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169425</xdr:rowOff>
    </xdr:from>
    <xdr:to>
      <xdr:col>55</xdr:col>
      <xdr:colOff>0</xdr:colOff>
      <xdr:row>97</xdr:row>
      <xdr:rowOff>80629</xdr:rowOff>
    </xdr:to>
    <xdr:cxnSp macro="">
      <xdr:nvCxnSpPr>
        <xdr:cNvPr id="458" name="直線コネクタ 457"/>
        <xdr:cNvCxnSpPr/>
      </xdr:nvCxnSpPr>
      <xdr:spPr>
        <a:xfrm flipV="1">
          <a:off x="9639300" y="16628625"/>
          <a:ext cx="838200" cy="8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80629</xdr:rowOff>
    </xdr:from>
    <xdr:to>
      <xdr:col>50</xdr:col>
      <xdr:colOff>114300</xdr:colOff>
      <xdr:row>97</xdr:row>
      <xdr:rowOff>99375</xdr:rowOff>
    </xdr:to>
    <xdr:cxnSp macro="">
      <xdr:nvCxnSpPr>
        <xdr:cNvPr id="461" name="直線コネクタ 460"/>
        <xdr:cNvCxnSpPr/>
      </xdr:nvCxnSpPr>
      <xdr:spPr>
        <a:xfrm flipV="1">
          <a:off x="8750300" y="16711279"/>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29263</xdr:rowOff>
    </xdr:from>
    <xdr:to>
      <xdr:col>45</xdr:col>
      <xdr:colOff>177800</xdr:colOff>
      <xdr:row>97</xdr:row>
      <xdr:rowOff>99375</xdr:rowOff>
    </xdr:to>
    <xdr:cxnSp macro="">
      <xdr:nvCxnSpPr>
        <xdr:cNvPr id="464" name="直線コネクタ 463"/>
        <xdr:cNvCxnSpPr/>
      </xdr:nvCxnSpPr>
      <xdr:spPr>
        <a:xfrm>
          <a:off x="7861300" y="16659913"/>
          <a:ext cx="889000" cy="7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25908</xdr:rowOff>
    </xdr:from>
    <xdr:ext cx="534377" cy="259045"/>
    <xdr:sp macro="" textlink="">
      <xdr:nvSpPr>
        <xdr:cNvPr id="466" name="テキスト ボックス 465"/>
        <xdr:cNvSpPr txBox="1"/>
      </xdr:nvSpPr>
      <xdr:spPr>
        <a:xfrm>
          <a:off x="8483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77178</xdr:rowOff>
    </xdr:from>
    <xdr:to>
      <xdr:col>41</xdr:col>
      <xdr:colOff>50800</xdr:colOff>
      <xdr:row>97</xdr:row>
      <xdr:rowOff>29263</xdr:rowOff>
    </xdr:to>
    <xdr:cxnSp macro="">
      <xdr:nvCxnSpPr>
        <xdr:cNvPr id="467" name="直線コネクタ 466"/>
        <xdr:cNvCxnSpPr/>
      </xdr:nvCxnSpPr>
      <xdr:spPr>
        <a:xfrm>
          <a:off x="6972300" y="16536378"/>
          <a:ext cx="889000" cy="1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31416</xdr:rowOff>
    </xdr:from>
    <xdr:ext cx="534377" cy="259045"/>
    <xdr:sp macro="" textlink="">
      <xdr:nvSpPr>
        <xdr:cNvPr id="469" name="テキスト ボックス 468"/>
        <xdr:cNvSpPr txBox="1"/>
      </xdr:nvSpPr>
      <xdr:spPr>
        <a:xfrm>
          <a:off x="7594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162517</xdr:rowOff>
    </xdr:from>
    <xdr:ext cx="534377" cy="259045"/>
    <xdr:sp macro="" textlink="">
      <xdr:nvSpPr>
        <xdr:cNvPr id="471" name="テキスト ボックス 470"/>
        <xdr:cNvSpPr txBox="1"/>
      </xdr:nvSpPr>
      <xdr:spPr>
        <a:xfrm>
          <a:off x="6705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118625</xdr:rowOff>
    </xdr:from>
    <xdr:to>
      <xdr:col>55</xdr:col>
      <xdr:colOff>50800</xdr:colOff>
      <xdr:row>97</xdr:row>
      <xdr:rowOff>48775</xdr:rowOff>
    </xdr:to>
    <xdr:sp macro="" textlink="">
      <xdr:nvSpPr>
        <xdr:cNvPr id="477" name="楕円 476"/>
        <xdr:cNvSpPr/>
      </xdr:nvSpPr>
      <xdr:spPr>
        <a:xfrm>
          <a:off x="10426700" y="165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97052</xdr:rowOff>
    </xdr:from>
    <xdr:ext cx="534377" cy="259045"/>
    <xdr:sp macro="" textlink="">
      <xdr:nvSpPr>
        <xdr:cNvPr id="478" name="土木費該当値テキスト"/>
        <xdr:cNvSpPr txBox="1"/>
      </xdr:nvSpPr>
      <xdr:spPr>
        <a:xfrm>
          <a:off x="10528300" y="1655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29829</xdr:rowOff>
    </xdr:from>
    <xdr:to>
      <xdr:col>50</xdr:col>
      <xdr:colOff>165100</xdr:colOff>
      <xdr:row>97</xdr:row>
      <xdr:rowOff>131429</xdr:rowOff>
    </xdr:to>
    <xdr:sp macro="" textlink="">
      <xdr:nvSpPr>
        <xdr:cNvPr id="479" name="楕円 478"/>
        <xdr:cNvSpPr/>
      </xdr:nvSpPr>
      <xdr:spPr>
        <a:xfrm>
          <a:off x="9588500" y="166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122556</xdr:rowOff>
    </xdr:from>
    <xdr:ext cx="534377" cy="259045"/>
    <xdr:sp macro="" textlink="">
      <xdr:nvSpPr>
        <xdr:cNvPr id="480" name="テキスト ボックス 479"/>
        <xdr:cNvSpPr txBox="1"/>
      </xdr:nvSpPr>
      <xdr:spPr>
        <a:xfrm>
          <a:off x="9372111" y="1675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48575</xdr:rowOff>
    </xdr:from>
    <xdr:to>
      <xdr:col>46</xdr:col>
      <xdr:colOff>38100</xdr:colOff>
      <xdr:row>97</xdr:row>
      <xdr:rowOff>150175</xdr:rowOff>
    </xdr:to>
    <xdr:sp macro="" textlink="">
      <xdr:nvSpPr>
        <xdr:cNvPr id="481" name="楕円 480"/>
        <xdr:cNvSpPr/>
      </xdr:nvSpPr>
      <xdr:spPr>
        <a:xfrm>
          <a:off x="8699500" y="1667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141302</xdr:rowOff>
    </xdr:from>
    <xdr:ext cx="534377" cy="259045"/>
    <xdr:sp macro="" textlink="">
      <xdr:nvSpPr>
        <xdr:cNvPr id="482" name="テキスト ボックス 481"/>
        <xdr:cNvSpPr txBox="1"/>
      </xdr:nvSpPr>
      <xdr:spPr>
        <a:xfrm>
          <a:off x="8483111" y="167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149913</xdr:rowOff>
    </xdr:from>
    <xdr:to>
      <xdr:col>41</xdr:col>
      <xdr:colOff>101600</xdr:colOff>
      <xdr:row>97</xdr:row>
      <xdr:rowOff>80063</xdr:rowOff>
    </xdr:to>
    <xdr:sp macro="" textlink="">
      <xdr:nvSpPr>
        <xdr:cNvPr id="483" name="楕円 482"/>
        <xdr:cNvSpPr/>
      </xdr:nvSpPr>
      <xdr:spPr>
        <a:xfrm>
          <a:off x="7810500" y="166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71190</xdr:rowOff>
    </xdr:from>
    <xdr:ext cx="534377" cy="259045"/>
    <xdr:sp macro="" textlink="">
      <xdr:nvSpPr>
        <xdr:cNvPr id="484" name="テキスト ボックス 483"/>
        <xdr:cNvSpPr txBox="1"/>
      </xdr:nvSpPr>
      <xdr:spPr>
        <a:xfrm>
          <a:off x="7594111" y="167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26378</xdr:rowOff>
    </xdr:from>
    <xdr:to>
      <xdr:col>36</xdr:col>
      <xdr:colOff>165100</xdr:colOff>
      <xdr:row>96</xdr:row>
      <xdr:rowOff>127978</xdr:rowOff>
    </xdr:to>
    <xdr:sp macro="" textlink="">
      <xdr:nvSpPr>
        <xdr:cNvPr id="485" name="楕円 484"/>
        <xdr:cNvSpPr/>
      </xdr:nvSpPr>
      <xdr:spPr>
        <a:xfrm>
          <a:off x="6921500" y="164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144505</xdr:rowOff>
    </xdr:from>
    <xdr:ext cx="534377" cy="259045"/>
    <xdr:sp macro="" textlink="">
      <xdr:nvSpPr>
        <xdr:cNvPr id="486" name="テキスト ボックス 485"/>
        <xdr:cNvSpPr txBox="1"/>
      </xdr:nvSpPr>
      <xdr:spPr>
        <a:xfrm>
          <a:off x="6705111" y="1626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165760</xdr:rowOff>
    </xdr:from>
    <xdr:to>
      <xdr:col>85</xdr:col>
      <xdr:colOff>127000</xdr:colOff>
      <xdr:row>39</xdr:row>
      <xdr:rowOff>7961</xdr:rowOff>
    </xdr:to>
    <xdr:cxnSp macro="">
      <xdr:nvCxnSpPr>
        <xdr:cNvPr id="518" name="直線コネクタ 517"/>
        <xdr:cNvCxnSpPr/>
      </xdr:nvCxnSpPr>
      <xdr:spPr>
        <a:xfrm flipV="1">
          <a:off x="15481300" y="6680860"/>
          <a:ext cx="838200" cy="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101622</xdr:rowOff>
    </xdr:from>
    <xdr:to>
      <xdr:col>81</xdr:col>
      <xdr:colOff>50800</xdr:colOff>
      <xdr:row>39</xdr:row>
      <xdr:rowOff>7961</xdr:rowOff>
    </xdr:to>
    <xdr:cxnSp macro="">
      <xdr:nvCxnSpPr>
        <xdr:cNvPr id="521" name="直線コネクタ 520"/>
        <xdr:cNvCxnSpPr/>
      </xdr:nvCxnSpPr>
      <xdr:spPr>
        <a:xfrm>
          <a:off x="14592300" y="6616722"/>
          <a:ext cx="889000" cy="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101622</xdr:rowOff>
    </xdr:from>
    <xdr:to>
      <xdr:col>76</xdr:col>
      <xdr:colOff>114300</xdr:colOff>
      <xdr:row>38</xdr:row>
      <xdr:rowOff>106063</xdr:rowOff>
    </xdr:to>
    <xdr:cxnSp macro="">
      <xdr:nvCxnSpPr>
        <xdr:cNvPr id="524" name="直線コネクタ 523"/>
        <xdr:cNvCxnSpPr/>
      </xdr:nvCxnSpPr>
      <xdr:spPr>
        <a:xfrm flipV="1">
          <a:off x="13703300" y="6616722"/>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100250</xdr:rowOff>
    </xdr:from>
    <xdr:to>
      <xdr:col>71</xdr:col>
      <xdr:colOff>177800</xdr:colOff>
      <xdr:row>38</xdr:row>
      <xdr:rowOff>106063</xdr:rowOff>
    </xdr:to>
    <xdr:cxnSp macro="">
      <xdr:nvCxnSpPr>
        <xdr:cNvPr id="527" name="直線コネクタ 526"/>
        <xdr:cNvCxnSpPr/>
      </xdr:nvCxnSpPr>
      <xdr:spPr>
        <a:xfrm>
          <a:off x="12814300" y="6615350"/>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122282</xdr:rowOff>
    </xdr:from>
    <xdr:ext cx="534377" cy="259045"/>
    <xdr:sp macro="" textlink="">
      <xdr:nvSpPr>
        <xdr:cNvPr id="529" name="テキスト ボックス 528"/>
        <xdr:cNvSpPr txBox="1"/>
      </xdr:nvSpPr>
      <xdr:spPr>
        <a:xfrm>
          <a:off x="13436111" y="61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114960</xdr:rowOff>
    </xdr:from>
    <xdr:to>
      <xdr:col>85</xdr:col>
      <xdr:colOff>177800</xdr:colOff>
      <xdr:row>39</xdr:row>
      <xdr:rowOff>45110</xdr:rowOff>
    </xdr:to>
    <xdr:sp macro="" textlink="">
      <xdr:nvSpPr>
        <xdr:cNvPr id="537" name="楕円 536"/>
        <xdr:cNvSpPr/>
      </xdr:nvSpPr>
      <xdr:spPr>
        <a:xfrm>
          <a:off x="16268700" y="66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29887</xdr:rowOff>
    </xdr:from>
    <xdr:ext cx="534377" cy="259045"/>
    <xdr:sp macro="" textlink="">
      <xdr:nvSpPr>
        <xdr:cNvPr id="538" name="消防費該当値テキスト"/>
        <xdr:cNvSpPr txBox="1"/>
      </xdr:nvSpPr>
      <xdr:spPr>
        <a:xfrm>
          <a:off x="16370300" y="65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128611</xdr:rowOff>
    </xdr:from>
    <xdr:to>
      <xdr:col>81</xdr:col>
      <xdr:colOff>101600</xdr:colOff>
      <xdr:row>39</xdr:row>
      <xdr:rowOff>58761</xdr:rowOff>
    </xdr:to>
    <xdr:sp macro="" textlink="">
      <xdr:nvSpPr>
        <xdr:cNvPr id="539" name="楕円 538"/>
        <xdr:cNvSpPr/>
      </xdr:nvSpPr>
      <xdr:spPr>
        <a:xfrm>
          <a:off x="15430500" y="66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49888</xdr:rowOff>
    </xdr:from>
    <xdr:ext cx="534377" cy="259045"/>
    <xdr:sp macro="" textlink="">
      <xdr:nvSpPr>
        <xdr:cNvPr id="540" name="テキスト ボックス 539"/>
        <xdr:cNvSpPr txBox="1"/>
      </xdr:nvSpPr>
      <xdr:spPr>
        <a:xfrm>
          <a:off x="15214111" y="673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50822</xdr:rowOff>
    </xdr:from>
    <xdr:to>
      <xdr:col>76</xdr:col>
      <xdr:colOff>165100</xdr:colOff>
      <xdr:row>38</xdr:row>
      <xdr:rowOff>152422</xdr:rowOff>
    </xdr:to>
    <xdr:sp macro="" textlink="">
      <xdr:nvSpPr>
        <xdr:cNvPr id="541" name="楕円 540"/>
        <xdr:cNvSpPr/>
      </xdr:nvSpPr>
      <xdr:spPr>
        <a:xfrm>
          <a:off x="14541500" y="656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143549</xdr:rowOff>
    </xdr:from>
    <xdr:ext cx="534377" cy="259045"/>
    <xdr:sp macro="" textlink="">
      <xdr:nvSpPr>
        <xdr:cNvPr id="542" name="テキスト ボックス 541"/>
        <xdr:cNvSpPr txBox="1"/>
      </xdr:nvSpPr>
      <xdr:spPr>
        <a:xfrm>
          <a:off x="14325111" y="665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55263</xdr:rowOff>
    </xdr:from>
    <xdr:to>
      <xdr:col>72</xdr:col>
      <xdr:colOff>38100</xdr:colOff>
      <xdr:row>38</xdr:row>
      <xdr:rowOff>156863</xdr:rowOff>
    </xdr:to>
    <xdr:sp macro="" textlink="">
      <xdr:nvSpPr>
        <xdr:cNvPr id="543" name="楕円 542"/>
        <xdr:cNvSpPr/>
      </xdr:nvSpPr>
      <xdr:spPr>
        <a:xfrm>
          <a:off x="13652500" y="657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147990</xdr:rowOff>
    </xdr:from>
    <xdr:ext cx="534377" cy="259045"/>
    <xdr:sp macro="" textlink="">
      <xdr:nvSpPr>
        <xdr:cNvPr id="544" name="テキスト ボックス 543"/>
        <xdr:cNvSpPr txBox="1"/>
      </xdr:nvSpPr>
      <xdr:spPr>
        <a:xfrm>
          <a:off x="13436111" y="666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49450</xdr:rowOff>
    </xdr:from>
    <xdr:to>
      <xdr:col>67</xdr:col>
      <xdr:colOff>101600</xdr:colOff>
      <xdr:row>38</xdr:row>
      <xdr:rowOff>151050</xdr:rowOff>
    </xdr:to>
    <xdr:sp macro="" textlink="">
      <xdr:nvSpPr>
        <xdr:cNvPr id="545" name="楕円 544"/>
        <xdr:cNvSpPr/>
      </xdr:nvSpPr>
      <xdr:spPr>
        <a:xfrm>
          <a:off x="12763500" y="65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142177</xdr:rowOff>
    </xdr:from>
    <xdr:ext cx="534377" cy="259045"/>
    <xdr:sp macro="" textlink="">
      <xdr:nvSpPr>
        <xdr:cNvPr id="546" name="テキスト ボックス 545"/>
        <xdr:cNvSpPr txBox="1"/>
      </xdr:nvSpPr>
      <xdr:spPr>
        <a:xfrm>
          <a:off x="12547111" y="665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152506</xdr:rowOff>
    </xdr:from>
    <xdr:to>
      <xdr:col>85</xdr:col>
      <xdr:colOff>127000</xdr:colOff>
      <xdr:row>57</xdr:row>
      <xdr:rowOff>55543</xdr:rowOff>
    </xdr:to>
    <xdr:cxnSp macro="">
      <xdr:nvCxnSpPr>
        <xdr:cNvPr id="573" name="直線コネクタ 572"/>
        <xdr:cNvCxnSpPr/>
      </xdr:nvCxnSpPr>
      <xdr:spPr>
        <a:xfrm flipV="1">
          <a:off x="15481300" y="9582256"/>
          <a:ext cx="838200" cy="2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124198</xdr:rowOff>
    </xdr:from>
    <xdr:ext cx="534377" cy="259045"/>
    <xdr:sp macro="" textlink="">
      <xdr:nvSpPr>
        <xdr:cNvPr id="574" name="教育費平均値テキスト"/>
        <xdr:cNvSpPr txBox="1"/>
      </xdr:nvSpPr>
      <xdr:spPr>
        <a:xfrm>
          <a:off x="16370300" y="972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131068</xdr:rowOff>
    </xdr:from>
    <xdr:to>
      <xdr:col>81</xdr:col>
      <xdr:colOff>50800</xdr:colOff>
      <xdr:row>57</xdr:row>
      <xdr:rowOff>55543</xdr:rowOff>
    </xdr:to>
    <xdr:cxnSp macro="">
      <xdr:nvCxnSpPr>
        <xdr:cNvPr id="576" name="直線コネクタ 575"/>
        <xdr:cNvCxnSpPr/>
      </xdr:nvCxnSpPr>
      <xdr:spPr>
        <a:xfrm>
          <a:off x="14592300" y="9732268"/>
          <a:ext cx="889000" cy="9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89526</xdr:rowOff>
    </xdr:from>
    <xdr:ext cx="534377" cy="259045"/>
    <xdr:sp macro="" textlink="">
      <xdr:nvSpPr>
        <xdr:cNvPr id="578" name="テキスト ボックス 577"/>
        <xdr:cNvSpPr txBox="1"/>
      </xdr:nvSpPr>
      <xdr:spPr>
        <a:xfrm>
          <a:off x="15214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131068</xdr:rowOff>
    </xdr:from>
    <xdr:to>
      <xdr:col>76</xdr:col>
      <xdr:colOff>114300</xdr:colOff>
      <xdr:row>57</xdr:row>
      <xdr:rowOff>95274</xdr:rowOff>
    </xdr:to>
    <xdr:cxnSp macro="">
      <xdr:nvCxnSpPr>
        <xdr:cNvPr id="579" name="直線コネクタ 578"/>
        <xdr:cNvCxnSpPr/>
      </xdr:nvCxnSpPr>
      <xdr:spPr>
        <a:xfrm flipV="1">
          <a:off x="13703300" y="9732268"/>
          <a:ext cx="889000" cy="13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91010</xdr:rowOff>
    </xdr:from>
    <xdr:ext cx="534377" cy="259045"/>
    <xdr:sp macro="" textlink="">
      <xdr:nvSpPr>
        <xdr:cNvPr id="581" name="テキスト ボックス 580"/>
        <xdr:cNvSpPr txBox="1"/>
      </xdr:nvSpPr>
      <xdr:spPr>
        <a:xfrm>
          <a:off x="14325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95274</xdr:rowOff>
    </xdr:from>
    <xdr:to>
      <xdr:col>71</xdr:col>
      <xdr:colOff>177800</xdr:colOff>
      <xdr:row>57</xdr:row>
      <xdr:rowOff>128727</xdr:rowOff>
    </xdr:to>
    <xdr:cxnSp macro="">
      <xdr:nvCxnSpPr>
        <xdr:cNvPr id="582" name="直線コネクタ 581"/>
        <xdr:cNvCxnSpPr/>
      </xdr:nvCxnSpPr>
      <xdr:spPr>
        <a:xfrm flipV="1">
          <a:off x="12814300" y="9867924"/>
          <a:ext cx="889000" cy="3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101706</xdr:rowOff>
    </xdr:from>
    <xdr:to>
      <xdr:col>85</xdr:col>
      <xdr:colOff>177800</xdr:colOff>
      <xdr:row>56</xdr:row>
      <xdr:rowOff>31856</xdr:rowOff>
    </xdr:to>
    <xdr:sp macro="" textlink="">
      <xdr:nvSpPr>
        <xdr:cNvPr id="592" name="楕円 591"/>
        <xdr:cNvSpPr/>
      </xdr:nvSpPr>
      <xdr:spPr>
        <a:xfrm>
          <a:off x="16268700" y="95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124583</xdr:rowOff>
    </xdr:from>
    <xdr:ext cx="599010" cy="259045"/>
    <xdr:sp macro="" textlink="">
      <xdr:nvSpPr>
        <xdr:cNvPr id="593" name="教育費該当値テキスト"/>
        <xdr:cNvSpPr txBox="1"/>
      </xdr:nvSpPr>
      <xdr:spPr>
        <a:xfrm>
          <a:off x="16370300" y="938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4743</xdr:rowOff>
    </xdr:from>
    <xdr:to>
      <xdr:col>81</xdr:col>
      <xdr:colOff>101600</xdr:colOff>
      <xdr:row>57</xdr:row>
      <xdr:rowOff>106343</xdr:rowOff>
    </xdr:to>
    <xdr:sp macro="" textlink="">
      <xdr:nvSpPr>
        <xdr:cNvPr id="594" name="楕円 593"/>
        <xdr:cNvSpPr/>
      </xdr:nvSpPr>
      <xdr:spPr>
        <a:xfrm>
          <a:off x="15430500" y="97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97470</xdr:rowOff>
    </xdr:from>
    <xdr:ext cx="534377" cy="259045"/>
    <xdr:sp macro="" textlink="">
      <xdr:nvSpPr>
        <xdr:cNvPr id="595" name="テキスト ボックス 594"/>
        <xdr:cNvSpPr txBox="1"/>
      </xdr:nvSpPr>
      <xdr:spPr>
        <a:xfrm>
          <a:off x="15214111" y="987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80268</xdr:rowOff>
    </xdr:from>
    <xdr:to>
      <xdr:col>76</xdr:col>
      <xdr:colOff>165100</xdr:colOff>
      <xdr:row>57</xdr:row>
      <xdr:rowOff>10418</xdr:rowOff>
    </xdr:to>
    <xdr:sp macro="" textlink="">
      <xdr:nvSpPr>
        <xdr:cNvPr id="596" name="楕円 595"/>
        <xdr:cNvSpPr/>
      </xdr:nvSpPr>
      <xdr:spPr>
        <a:xfrm>
          <a:off x="14541500" y="968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26945</xdr:rowOff>
    </xdr:from>
    <xdr:ext cx="534377" cy="259045"/>
    <xdr:sp macro="" textlink="">
      <xdr:nvSpPr>
        <xdr:cNvPr id="597" name="テキスト ボックス 596"/>
        <xdr:cNvSpPr txBox="1"/>
      </xdr:nvSpPr>
      <xdr:spPr>
        <a:xfrm>
          <a:off x="14325111" y="945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44474</xdr:rowOff>
    </xdr:from>
    <xdr:to>
      <xdr:col>72</xdr:col>
      <xdr:colOff>38100</xdr:colOff>
      <xdr:row>57</xdr:row>
      <xdr:rowOff>146074</xdr:rowOff>
    </xdr:to>
    <xdr:sp macro="" textlink="">
      <xdr:nvSpPr>
        <xdr:cNvPr id="598" name="楕円 597"/>
        <xdr:cNvSpPr/>
      </xdr:nvSpPr>
      <xdr:spPr>
        <a:xfrm>
          <a:off x="13652500" y="98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137201</xdr:rowOff>
    </xdr:from>
    <xdr:ext cx="534377" cy="259045"/>
    <xdr:sp macro="" textlink="">
      <xdr:nvSpPr>
        <xdr:cNvPr id="599" name="テキスト ボックス 598"/>
        <xdr:cNvSpPr txBox="1"/>
      </xdr:nvSpPr>
      <xdr:spPr>
        <a:xfrm>
          <a:off x="13436111" y="990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77927</xdr:rowOff>
    </xdr:from>
    <xdr:to>
      <xdr:col>67</xdr:col>
      <xdr:colOff>101600</xdr:colOff>
      <xdr:row>58</xdr:row>
      <xdr:rowOff>8077</xdr:rowOff>
    </xdr:to>
    <xdr:sp macro="" textlink="">
      <xdr:nvSpPr>
        <xdr:cNvPr id="600" name="楕円 599"/>
        <xdr:cNvSpPr/>
      </xdr:nvSpPr>
      <xdr:spPr>
        <a:xfrm>
          <a:off x="12763500" y="98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170654</xdr:rowOff>
    </xdr:from>
    <xdr:ext cx="534377" cy="259045"/>
    <xdr:sp macro="" textlink="">
      <xdr:nvSpPr>
        <xdr:cNvPr id="601" name="テキスト ボックス 600"/>
        <xdr:cNvSpPr txBox="1"/>
      </xdr:nvSpPr>
      <xdr:spPr>
        <a:xfrm>
          <a:off x="125471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43" name="テキスト ボックス 642"/>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137206</xdr:rowOff>
    </xdr:from>
    <xdr:ext cx="469744" cy="259045"/>
    <xdr:sp macro="" textlink="">
      <xdr:nvSpPr>
        <xdr:cNvPr id="645" name="テキスト ボックス 644"/>
        <xdr:cNvSpPr txBox="1"/>
      </xdr:nvSpPr>
      <xdr:spPr>
        <a:xfrm>
          <a:off x="12579428" y="1333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109322</xdr:rowOff>
    </xdr:from>
    <xdr:to>
      <xdr:col>85</xdr:col>
      <xdr:colOff>127000</xdr:colOff>
      <xdr:row>98</xdr:row>
      <xdr:rowOff>112737</xdr:rowOff>
    </xdr:to>
    <xdr:cxnSp macro="">
      <xdr:nvCxnSpPr>
        <xdr:cNvPr id="690" name="直線コネクタ 689"/>
        <xdr:cNvCxnSpPr/>
      </xdr:nvCxnSpPr>
      <xdr:spPr>
        <a:xfrm flipV="1">
          <a:off x="15481300" y="16911422"/>
          <a:ext cx="8382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89725</xdr:rowOff>
    </xdr:from>
    <xdr:to>
      <xdr:col>81</xdr:col>
      <xdr:colOff>50800</xdr:colOff>
      <xdr:row>98</xdr:row>
      <xdr:rowOff>112737</xdr:rowOff>
    </xdr:to>
    <xdr:cxnSp macro="">
      <xdr:nvCxnSpPr>
        <xdr:cNvPr id="693" name="直線コネクタ 692"/>
        <xdr:cNvCxnSpPr/>
      </xdr:nvCxnSpPr>
      <xdr:spPr>
        <a:xfrm>
          <a:off x="14592300" y="16891825"/>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68635</xdr:rowOff>
    </xdr:from>
    <xdr:ext cx="534377" cy="259045"/>
    <xdr:sp macro="" textlink="">
      <xdr:nvSpPr>
        <xdr:cNvPr id="695" name="テキスト ボックス 694"/>
        <xdr:cNvSpPr txBox="1"/>
      </xdr:nvSpPr>
      <xdr:spPr>
        <a:xfrm>
          <a:off x="15214111" y="163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62903</xdr:rowOff>
    </xdr:from>
    <xdr:to>
      <xdr:col>76</xdr:col>
      <xdr:colOff>114300</xdr:colOff>
      <xdr:row>98</xdr:row>
      <xdr:rowOff>89725</xdr:rowOff>
    </xdr:to>
    <xdr:cxnSp macro="">
      <xdr:nvCxnSpPr>
        <xdr:cNvPr id="696" name="直線コネクタ 695"/>
        <xdr:cNvCxnSpPr/>
      </xdr:nvCxnSpPr>
      <xdr:spPr>
        <a:xfrm>
          <a:off x="13703300" y="16865003"/>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60952</xdr:rowOff>
    </xdr:from>
    <xdr:ext cx="534377" cy="259045"/>
    <xdr:sp macro="" textlink="">
      <xdr:nvSpPr>
        <xdr:cNvPr id="698" name="テキスト ボックス 697"/>
        <xdr:cNvSpPr txBox="1"/>
      </xdr:nvSpPr>
      <xdr:spPr>
        <a:xfrm>
          <a:off x="14325111" y="163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62903</xdr:rowOff>
    </xdr:from>
    <xdr:to>
      <xdr:col>71</xdr:col>
      <xdr:colOff>177800</xdr:colOff>
      <xdr:row>98</xdr:row>
      <xdr:rowOff>63233</xdr:rowOff>
    </xdr:to>
    <xdr:cxnSp macro="">
      <xdr:nvCxnSpPr>
        <xdr:cNvPr id="699" name="直線コネクタ 698"/>
        <xdr:cNvCxnSpPr/>
      </xdr:nvCxnSpPr>
      <xdr:spPr>
        <a:xfrm flipV="1">
          <a:off x="12814300" y="16865003"/>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57166</xdr:rowOff>
    </xdr:from>
    <xdr:ext cx="534377" cy="259045"/>
    <xdr:sp macro="" textlink="">
      <xdr:nvSpPr>
        <xdr:cNvPr id="701" name="テキスト ボックス 700"/>
        <xdr:cNvSpPr txBox="1"/>
      </xdr:nvSpPr>
      <xdr:spPr>
        <a:xfrm>
          <a:off x="13436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3" name="テキスト ボックス 702"/>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58522</xdr:rowOff>
    </xdr:from>
    <xdr:to>
      <xdr:col>85</xdr:col>
      <xdr:colOff>177800</xdr:colOff>
      <xdr:row>98</xdr:row>
      <xdr:rowOff>160122</xdr:rowOff>
    </xdr:to>
    <xdr:sp macro="" textlink="">
      <xdr:nvSpPr>
        <xdr:cNvPr id="709" name="楕円 708"/>
        <xdr:cNvSpPr/>
      </xdr:nvSpPr>
      <xdr:spPr>
        <a:xfrm>
          <a:off x="16268700" y="1686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36949</xdr:rowOff>
    </xdr:from>
    <xdr:ext cx="534377" cy="259045"/>
    <xdr:sp macro="" textlink="">
      <xdr:nvSpPr>
        <xdr:cNvPr id="710" name="公債費該当値テキスト"/>
        <xdr:cNvSpPr txBox="1"/>
      </xdr:nvSpPr>
      <xdr:spPr>
        <a:xfrm>
          <a:off x="16370300" y="168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61937</xdr:rowOff>
    </xdr:from>
    <xdr:to>
      <xdr:col>81</xdr:col>
      <xdr:colOff>101600</xdr:colOff>
      <xdr:row>98</xdr:row>
      <xdr:rowOff>163537</xdr:rowOff>
    </xdr:to>
    <xdr:sp macro="" textlink="">
      <xdr:nvSpPr>
        <xdr:cNvPr id="711" name="楕円 710"/>
        <xdr:cNvSpPr/>
      </xdr:nvSpPr>
      <xdr:spPr>
        <a:xfrm>
          <a:off x="15430500" y="1686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154664</xdr:rowOff>
    </xdr:from>
    <xdr:ext cx="534377" cy="259045"/>
    <xdr:sp macro="" textlink="">
      <xdr:nvSpPr>
        <xdr:cNvPr id="712" name="テキスト ボックス 711"/>
        <xdr:cNvSpPr txBox="1"/>
      </xdr:nvSpPr>
      <xdr:spPr>
        <a:xfrm>
          <a:off x="15214111" y="169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38925</xdr:rowOff>
    </xdr:from>
    <xdr:to>
      <xdr:col>76</xdr:col>
      <xdr:colOff>165100</xdr:colOff>
      <xdr:row>98</xdr:row>
      <xdr:rowOff>140525</xdr:rowOff>
    </xdr:to>
    <xdr:sp macro="" textlink="">
      <xdr:nvSpPr>
        <xdr:cNvPr id="713" name="楕円 712"/>
        <xdr:cNvSpPr/>
      </xdr:nvSpPr>
      <xdr:spPr>
        <a:xfrm>
          <a:off x="14541500" y="168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131652</xdr:rowOff>
    </xdr:from>
    <xdr:ext cx="534377" cy="259045"/>
    <xdr:sp macro="" textlink="">
      <xdr:nvSpPr>
        <xdr:cNvPr id="714" name="テキスト ボックス 713"/>
        <xdr:cNvSpPr txBox="1"/>
      </xdr:nvSpPr>
      <xdr:spPr>
        <a:xfrm>
          <a:off x="14325111" y="169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12103</xdr:rowOff>
    </xdr:from>
    <xdr:to>
      <xdr:col>72</xdr:col>
      <xdr:colOff>38100</xdr:colOff>
      <xdr:row>98</xdr:row>
      <xdr:rowOff>113703</xdr:rowOff>
    </xdr:to>
    <xdr:sp macro="" textlink="">
      <xdr:nvSpPr>
        <xdr:cNvPr id="715" name="楕円 714"/>
        <xdr:cNvSpPr/>
      </xdr:nvSpPr>
      <xdr:spPr>
        <a:xfrm>
          <a:off x="13652500" y="168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104830</xdr:rowOff>
    </xdr:from>
    <xdr:ext cx="534377" cy="259045"/>
    <xdr:sp macro="" textlink="">
      <xdr:nvSpPr>
        <xdr:cNvPr id="716" name="テキスト ボックス 715"/>
        <xdr:cNvSpPr txBox="1"/>
      </xdr:nvSpPr>
      <xdr:spPr>
        <a:xfrm>
          <a:off x="13436111" y="169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12433</xdr:rowOff>
    </xdr:from>
    <xdr:to>
      <xdr:col>67</xdr:col>
      <xdr:colOff>101600</xdr:colOff>
      <xdr:row>98</xdr:row>
      <xdr:rowOff>114033</xdr:rowOff>
    </xdr:to>
    <xdr:sp macro="" textlink="">
      <xdr:nvSpPr>
        <xdr:cNvPr id="717" name="楕円 716"/>
        <xdr:cNvSpPr/>
      </xdr:nvSpPr>
      <xdr:spPr>
        <a:xfrm>
          <a:off x="12763500" y="168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105160</xdr:rowOff>
    </xdr:from>
    <xdr:ext cx="534377" cy="259045"/>
    <xdr:sp macro="" textlink="">
      <xdr:nvSpPr>
        <xdr:cNvPr id="718" name="テキスト ボックス 717"/>
        <xdr:cNvSpPr txBox="1"/>
      </xdr:nvSpPr>
      <xdr:spPr>
        <a:xfrm>
          <a:off x="12547111" y="1690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商工費及び教育費が類似団体平均を上回っている。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本市が中小企業支援のため、金融機関が行う中小企業の財源として、金融機関に無利子で資金を預ける「預託金方式」をとっているためであり、預託金は当該年度内に全額返還されている。令和２年度に引き続き、新型コロナウイルス感染症の影響を受けた中小企業を支援するための融資制度の財源を預託している。</a:t>
          </a:r>
        </a:p>
        <a:p>
          <a:r>
            <a:rPr kumimoji="1" lang="ja-JP" altLang="en-US" sz="1300">
              <a:latin typeface="ＭＳ Ｐゴシック" panose="020B0600070205080204" pitchFamily="50" charset="-128"/>
              <a:ea typeface="ＭＳ Ｐゴシック" panose="020B0600070205080204" pitchFamily="50" charset="-128"/>
            </a:rPr>
            <a:t>　教育費については、社会教育の拠点となる市民交流センター建設費が大幅増となったことが主な要因である。次年度以降、管理に係る経費節減のため、指定管理者制度を導入することとしている。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年度より本格的に行財政改革に着手し、人件費・投資的経費の抑制をはじめとした各種行政経費の削減に取り組んできた結果、公債費は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億円台まで圧縮できており、今後の見通しを含め、適正な管理ができていると考える。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また、将来的な公共施設整備に備え、基金からの繰入を極力抑制しながら、基金残高の維持に努めている。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今後も、さらなる財政基盤の安定に努めていく。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駐車場費特別会計で赤字が生じているものの、一般会計等の黒字により、市全体として黒字となっている。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一般会計については毎年度、黒字が確保できる状況で推移しており、今後も一定の黒字額は確保できるものと見込んでいる。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駐車場費特別会計については、施設の管理委託経費は歳入の範囲内で運営できているが、過去の施設整備の際の借入れに起因する前年度繰上充用により赤字となっている。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21785284</v>
      </c>
      <c r="BO4" s="488"/>
      <c r="BP4" s="488"/>
      <c r="BQ4" s="488"/>
      <c r="BR4" s="488"/>
      <c r="BS4" s="488"/>
      <c r="BT4" s="488"/>
      <c r="BU4" s="489"/>
      <c r="BV4" s="487">
        <v>22402518</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5.8</v>
      </c>
      <c r="CU4" s="628"/>
      <c r="CV4" s="628"/>
      <c r="CW4" s="628"/>
      <c r="CX4" s="628"/>
      <c r="CY4" s="628"/>
      <c r="CZ4" s="628"/>
      <c r="DA4" s="629"/>
      <c r="DB4" s="627">
        <v>1.7</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20852589</v>
      </c>
      <c r="BO5" s="459"/>
      <c r="BP5" s="459"/>
      <c r="BQ5" s="459"/>
      <c r="BR5" s="459"/>
      <c r="BS5" s="459"/>
      <c r="BT5" s="459"/>
      <c r="BU5" s="460"/>
      <c r="BV5" s="458">
        <v>21513497</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83.8</v>
      </c>
      <c r="CU5" s="456"/>
      <c r="CV5" s="456"/>
      <c r="CW5" s="456"/>
      <c r="CX5" s="456"/>
      <c r="CY5" s="456"/>
      <c r="CZ5" s="456"/>
      <c r="DA5" s="457"/>
      <c r="DB5" s="455">
        <v>91.3</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932695</v>
      </c>
      <c r="BO6" s="459"/>
      <c r="BP6" s="459"/>
      <c r="BQ6" s="459"/>
      <c r="BR6" s="459"/>
      <c r="BS6" s="459"/>
      <c r="BT6" s="459"/>
      <c r="BU6" s="460"/>
      <c r="BV6" s="458">
        <v>889021</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88.9</v>
      </c>
      <c r="CU6" s="602"/>
      <c r="CV6" s="602"/>
      <c r="CW6" s="602"/>
      <c r="CX6" s="602"/>
      <c r="CY6" s="602"/>
      <c r="CZ6" s="602"/>
      <c r="DA6" s="603"/>
      <c r="DB6" s="601">
        <v>95.6</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104</v>
      </c>
      <c r="AV7" s="517"/>
      <c r="AW7" s="517"/>
      <c r="AX7" s="517"/>
      <c r="AY7" s="472" t="s">
        <v>105</v>
      </c>
      <c r="AZ7" s="473"/>
      <c r="BA7" s="473"/>
      <c r="BB7" s="473"/>
      <c r="BC7" s="473"/>
      <c r="BD7" s="473"/>
      <c r="BE7" s="473"/>
      <c r="BF7" s="473"/>
      <c r="BG7" s="473"/>
      <c r="BH7" s="473"/>
      <c r="BI7" s="473"/>
      <c r="BJ7" s="473"/>
      <c r="BK7" s="473"/>
      <c r="BL7" s="473"/>
      <c r="BM7" s="474"/>
      <c r="BN7" s="458">
        <v>442213</v>
      </c>
      <c r="BO7" s="459"/>
      <c r="BP7" s="459"/>
      <c r="BQ7" s="459"/>
      <c r="BR7" s="459"/>
      <c r="BS7" s="459"/>
      <c r="BT7" s="459"/>
      <c r="BU7" s="460"/>
      <c r="BV7" s="458">
        <v>748817</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8508967</v>
      </c>
      <c r="CU7" s="459"/>
      <c r="CV7" s="459"/>
      <c r="CW7" s="459"/>
      <c r="CX7" s="459"/>
      <c r="CY7" s="459"/>
      <c r="CZ7" s="459"/>
      <c r="DA7" s="460"/>
      <c r="DB7" s="458">
        <v>8087235</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104</v>
      </c>
      <c r="AV8" s="517"/>
      <c r="AW8" s="517"/>
      <c r="AX8" s="517"/>
      <c r="AY8" s="472" t="s">
        <v>108</v>
      </c>
      <c r="AZ8" s="473"/>
      <c r="BA8" s="473"/>
      <c r="BB8" s="473"/>
      <c r="BC8" s="473"/>
      <c r="BD8" s="473"/>
      <c r="BE8" s="473"/>
      <c r="BF8" s="473"/>
      <c r="BG8" s="473"/>
      <c r="BH8" s="473"/>
      <c r="BI8" s="473"/>
      <c r="BJ8" s="473"/>
      <c r="BK8" s="473"/>
      <c r="BL8" s="473"/>
      <c r="BM8" s="474"/>
      <c r="BN8" s="458">
        <v>490482</v>
      </c>
      <c r="BO8" s="459"/>
      <c r="BP8" s="459"/>
      <c r="BQ8" s="459"/>
      <c r="BR8" s="459"/>
      <c r="BS8" s="459"/>
      <c r="BT8" s="459"/>
      <c r="BU8" s="460"/>
      <c r="BV8" s="458">
        <v>140204</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0.55000000000000004</v>
      </c>
      <c r="CU8" s="562"/>
      <c r="CV8" s="562"/>
      <c r="CW8" s="562"/>
      <c r="CX8" s="562"/>
      <c r="CY8" s="562"/>
      <c r="CZ8" s="562"/>
      <c r="DA8" s="563"/>
      <c r="DB8" s="561">
        <v>0.56999999999999995</v>
      </c>
      <c r="DC8" s="562"/>
      <c r="DD8" s="562"/>
      <c r="DE8" s="562"/>
      <c r="DF8" s="562"/>
      <c r="DG8" s="562"/>
      <c r="DH8" s="562"/>
      <c r="DI8" s="563"/>
    </row>
    <row r="9" spans="1:119" ht="18.75" customHeight="1" thickBot="1" x14ac:dyDescent="0.25">
      <c r="A9" s="178"/>
      <c r="B9" s="590" t="s">
        <v>110</v>
      </c>
      <c r="C9" s="591"/>
      <c r="D9" s="591"/>
      <c r="E9" s="591"/>
      <c r="F9" s="591"/>
      <c r="G9" s="591"/>
      <c r="H9" s="591"/>
      <c r="I9" s="591"/>
      <c r="J9" s="591"/>
      <c r="K9" s="509"/>
      <c r="L9" s="592" t="s">
        <v>111</v>
      </c>
      <c r="M9" s="593"/>
      <c r="N9" s="593"/>
      <c r="O9" s="593"/>
      <c r="P9" s="593"/>
      <c r="Q9" s="594"/>
      <c r="R9" s="595">
        <v>32740</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93</v>
      </c>
      <c r="AV9" s="517"/>
      <c r="AW9" s="517"/>
      <c r="AX9" s="517"/>
      <c r="AY9" s="472" t="s">
        <v>114</v>
      </c>
      <c r="AZ9" s="473"/>
      <c r="BA9" s="473"/>
      <c r="BB9" s="473"/>
      <c r="BC9" s="473"/>
      <c r="BD9" s="473"/>
      <c r="BE9" s="473"/>
      <c r="BF9" s="473"/>
      <c r="BG9" s="473"/>
      <c r="BH9" s="473"/>
      <c r="BI9" s="473"/>
      <c r="BJ9" s="473"/>
      <c r="BK9" s="473"/>
      <c r="BL9" s="473"/>
      <c r="BM9" s="474"/>
      <c r="BN9" s="458">
        <v>350278</v>
      </c>
      <c r="BO9" s="459"/>
      <c r="BP9" s="459"/>
      <c r="BQ9" s="459"/>
      <c r="BR9" s="459"/>
      <c r="BS9" s="459"/>
      <c r="BT9" s="459"/>
      <c r="BU9" s="460"/>
      <c r="BV9" s="458">
        <v>-36477</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11.7</v>
      </c>
      <c r="CU9" s="456"/>
      <c r="CV9" s="456"/>
      <c r="CW9" s="456"/>
      <c r="CX9" s="456"/>
      <c r="CY9" s="456"/>
      <c r="CZ9" s="456"/>
      <c r="DA9" s="457"/>
      <c r="DB9" s="455">
        <v>11.6</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116</v>
      </c>
      <c r="M10" s="415"/>
      <c r="N10" s="415"/>
      <c r="O10" s="415"/>
      <c r="P10" s="415"/>
      <c r="Q10" s="416"/>
      <c r="R10" s="411">
        <v>34174</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0</v>
      </c>
      <c r="BO10" s="459"/>
      <c r="BP10" s="459"/>
      <c r="BQ10" s="459"/>
      <c r="BR10" s="459"/>
      <c r="BS10" s="459"/>
      <c r="BT10" s="459"/>
      <c r="BU10" s="460"/>
      <c r="BV10" s="458">
        <v>0</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2">
      <c r="A12" s="178"/>
      <c r="B12" s="564" t="s">
        <v>129</v>
      </c>
      <c r="C12" s="565"/>
      <c r="D12" s="565"/>
      <c r="E12" s="565"/>
      <c r="F12" s="565"/>
      <c r="G12" s="565"/>
      <c r="H12" s="565"/>
      <c r="I12" s="565"/>
      <c r="J12" s="565"/>
      <c r="K12" s="566"/>
      <c r="L12" s="573" t="s">
        <v>130</v>
      </c>
      <c r="M12" s="574"/>
      <c r="N12" s="574"/>
      <c r="O12" s="574"/>
      <c r="P12" s="574"/>
      <c r="Q12" s="575"/>
      <c r="R12" s="576">
        <v>33281</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138</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139</v>
      </c>
      <c r="N13" s="543"/>
      <c r="O13" s="543"/>
      <c r="P13" s="543"/>
      <c r="Q13" s="544"/>
      <c r="R13" s="545">
        <v>32845</v>
      </c>
      <c r="S13" s="546"/>
      <c r="T13" s="546"/>
      <c r="U13" s="546"/>
      <c r="V13" s="547"/>
      <c r="W13" s="548" t="s">
        <v>140</v>
      </c>
      <c r="X13" s="444"/>
      <c r="Y13" s="444"/>
      <c r="Z13" s="444"/>
      <c r="AA13" s="444"/>
      <c r="AB13" s="445"/>
      <c r="AC13" s="411">
        <v>557</v>
      </c>
      <c r="AD13" s="412"/>
      <c r="AE13" s="412"/>
      <c r="AF13" s="412"/>
      <c r="AG13" s="413"/>
      <c r="AH13" s="411">
        <v>667</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350278</v>
      </c>
      <c r="BO13" s="459"/>
      <c r="BP13" s="459"/>
      <c r="BQ13" s="459"/>
      <c r="BR13" s="459"/>
      <c r="BS13" s="459"/>
      <c r="BT13" s="459"/>
      <c r="BU13" s="460"/>
      <c r="BV13" s="458">
        <v>-36477</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10.8</v>
      </c>
      <c r="CU13" s="456"/>
      <c r="CV13" s="456"/>
      <c r="CW13" s="456"/>
      <c r="CX13" s="456"/>
      <c r="CY13" s="456"/>
      <c r="CZ13" s="456"/>
      <c r="DA13" s="457"/>
      <c r="DB13" s="455">
        <v>11.8</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145</v>
      </c>
      <c r="M14" s="585"/>
      <c r="N14" s="585"/>
      <c r="O14" s="585"/>
      <c r="P14" s="585"/>
      <c r="Q14" s="586"/>
      <c r="R14" s="545">
        <v>33665</v>
      </c>
      <c r="S14" s="546"/>
      <c r="T14" s="546"/>
      <c r="U14" s="546"/>
      <c r="V14" s="547"/>
      <c r="W14" s="549"/>
      <c r="X14" s="447"/>
      <c r="Y14" s="447"/>
      <c r="Z14" s="447"/>
      <c r="AA14" s="447"/>
      <c r="AB14" s="448"/>
      <c r="AC14" s="538">
        <v>3.5</v>
      </c>
      <c r="AD14" s="539"/>
      <c r="AE14" s="539"/>
      <c r="AF14" s="539"/>
      <c r="AG14" s="540"/>
      <c r="AH14" s="538">
        <v>4.0999999999999996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v>109.8</v>
      </c>
      <c r="CU14" s="556"/>
      <c r="CV14" s="556"/>
      <c r="CW14" s="556"/>
      <c r="CX14" s="556"/>
      <c r="CY14" s="556"/>
      <c r="CZ14" s="556"/>
      <c r="DA14" s="557"/>
      <c r="DB14" s="555">
        <v>123.3</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147</v>
      </c>
      <c r="N15" s="543"/>
      <c r="O15" s="543"/>
      <c r="P15" s="543"/>
      <c r="Q15" s="544"/>
      <c r="R15" s="545">
        <v>33124</v>
      </c>
      <c r="S15" s="546"/>
      <c r="T15" s="546"/>
      <c r="U15" s="546"/>
      <c r="V15" s="547"/>
      <c r="W15" s="548" t="s">
        <v>148</v>
      </c>
      <c r="X15" s="444"/>
      <c r="Y15" s="444"/>
      <c r="Z15" s="444"/>
      <c r="AA15" s="444"/>
      <c r="AB15" s="445"/>
      <c r="AC15" s="411">
        <v>3984</v>
      </c>
      <c r="AD15" s="412"/>
      <c r="AE15" s="412"/>
      <c r="AF15" s="412"/>
      <c r="AG15" s="413"/>
      <c r="AH15" s="411">
        <v>4186</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3731236</v>
      </c>
      <c r="BO15" s="488"/>
      <c r="BP15" s="488"/>
      <c r="BQ15" s="488"/>
      <c r="BR15" s="488"/>
      <c r="BS15" s="488"/>
      <c r="BT15" s="488"/>
      <c r="BU15" s="489"/>
      <c r="BV15" s="487">
        <v>3856431</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25.4</v>
      </c>
      <c r="AD16" s="539"/>
      <c r="AE16" s="539"/>
      <c r="AF16" s="539"/>
      <c r="AG16" s="540"/>
      <c r="AH16" s="538">
        <v>25.9</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7032948</v>
      </c>
      <c r="BO16" s="459"/>
      <c r="BP16" s="459"/>
      <c r="BQ16" s="459"/>
      <c r="BR16" s="459"/>
      <c r="BS16" s="459"/>
      <c r="BT16" s="459"/>
      <c r="BU16" s="460"/>
      <c r="BV16" s="458">
        <v>6718974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11161</v>
      </c>
      <c r="AD17" s="412"/>
      <c r="AE17" s="412"/>
      <c r="AF17" s="412"/>
      <c r="AG17" s="413"/>
      <c r="AH17" s="411">
        <v>11289</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4681514</v>
      </c>
      <c r="BO17" s="459"/>
      <c r="BP17" s="459"/>
      <c r="BQ17" s="459"/>
      <c r="BR17" s="459"/>
      <c r="BS17" s="459"/>
      <c r="BT17" s="459"/>
      <c r="BU17" s="460"/>
      <c r="BV17" s="458">
        <v>4850453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158</v>
      </c>
      <c r="C18" s="509"/>
      <c r="D18" s="509"/>
      <c r="E18" s="510"/>
      <c r="F18" s="510"/>
      <c r="G18" s="510"/>
      <c r="H18" s="510"/>
      <c r="I18" s="510"/>
      <c r="J18" s="510"/>
      <c r="K18" s="510"/>
      <c r="L18" s="511">
        <v>29.11</v>
      </c>
      <c r="M18" s="511"/>
      <c r="N18" s="511"/>
      <c r="O18" s="511"/>
      <c r="P18" s="511"/>
      <c r="Q18" s="511"/>
      <c r="R18" s="512"/>
      <c r="S18" s="512"/>
      <c r="T18" s="512"/>
      <c r="U18" s="512"/>
      <c r="V18" s="513"/>
      <c r="W18" s="529"/>
      <c r="X18" s="530"/>
      <c r="Y18" s="530"/>
      <c r="Z18" s="530"/>
      <c r="AA18" s="530"/>
      <c r="AB18" s="554"/>
      <c r="AC18" s="428">
        <v>71.099999999999994</v>
      </c>
      <c r="AD18" s="429"/>
      <c r="AE18" s="429"/>
      <c r="AF18" s="429"/>
      <c r="AG18" s="514"/>
      <c r="AH18" s="428">
        <v>69.900000000000006</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7692261</v>
      </c>
      <c r="BO18" s="459"/>
      <c r="BP18" s="459"/>
      <c r="BQ18" s="459"/>
      <c r="BR18" s="459"/>
      <c r="BS18" s="459"/>
      <c r="BT18" s="459"/>
      <c r="BU18" s="460"/>
      <c r="BV18" s="458">
        <v>7681961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160</v>
      </c>
      <c r="C19" s="509"/>
      <c r="D19" s="509"/>
      <c r="E19" s="510"/>
      <c r="F19" s="510"/>
      <c r="G19" s="510"/>
      <c r="H19" s="510"/>
      <c r="I19" s="510"/>
      <c r="J19" s="510"/>
      <c r="K19" s="510"/>
      <c r="L19" s="518">
        <v>1125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10300562</v>
      </c>
      <c r="BO19" s="459"/>
      <c r="BP19" s="459"/>
      <c r="BQ19" s="459"/>
      <c r="BR19" s="459"/>
      <c r="BS19" s="459"/>
      <c r="BT19" s="459"/>
      <c r="BU19" s="460"/>
      <c r="BV19" s="458">
        <v>10405129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162</v>
      </c>
      <c r="C20" s="509"/>
      <c r="D20" s="509"/>
      <c r="E20" s="510"/>
      <c r="F20" s="510"/>
      <c r="G20" s="510"/>
      <c r="H20" s="510"/>
      <c r="I20" s="510"/>
      <c r="J20" s="510"/>
      <c r="K20" s="510"/>
      <c r="L20" s="518">
        <v>13128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12383080</v>
      </c>
      <c r="BO22" s="488"/>
      <c r="BP22" s="488"/>
      <c r="BQ22" s="488"/>
      <c r="BR22" s="488"/>
      <c r="BS22" s="488"/>
      <c r="BT22" s="488"/>
      <c r="BU22" s="489"/>
      <c r="BV22" s="487">
        <v>12338141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9678029</v>
      </c>
      <c r="BO23" s="459"/>
      <c r="BP23" s="459"/>
      <c r="BQ23" s="459"/>
      <c r="BR23" s="459"/>
      <c r="BS23" s="459"/>
      <c r="BT23" s="459"/>
      <c r="BU23" s="460"/>
      <c r="BV23" s="458">
        <v>9686302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172</v>
      </c>
      <c r="F24" s="415"/>
      <c r="G24" s="415"/>
      <c r="H24" s="415"/>
      <c r="I24" s="415"/>
      <c r="J24" s="415"/>
      <c r="K24" s="416"/>
      <c r="L24" s="411">
        <v>1</v>
      </c>
      <c r="M24" s="412"/>
      <c r="N24" s="412"/>
      <c r="O24" s="412"/>
      <c r="P24" s="413"/>
      <c r="Q24" s="411">
        <v>9450</v>
      </c>
      <c r="R24" s="412"/>
      <c r="S24" s="412"/>
      <c r="T24" s="412"/>
      <c r="U24" s="412"/>
      <c r="V24" s="413"/>
      <c r="W24" s="501"/>
      <c r="X24" s="438"/>
      <c r="Y24" s="439"/>
      <c r="Z24" s="414" t="s">
        <v>173</v>
      </c>
      <c r="AA24" s="415"/>
      <c r="AB24" s="415"/>
      <c r="AC24" s="415"/>
      <c r="AD24" s="415"/>
      <c r="AE24" s="415"/>
      <c r="AF24" s="415"/>
      <c r="AG24" s="416"/>
      <c r="AH24" s="411">
        <v>223</v>
      </c>
      <c r="AI24" s="412"/>
      <c r="AJ24" s="412"/>
      <c r="AK24" s="412"/>
      <c r="AL24" s="413"/>
      <c r="AM24" s="411">
        <v>709809</v>
      </c>
      <c r="AN24" s="412"/>
      <c r="AO24" s="412"/>
      <c r="AP24" s="412"/>
      <c r="AQ24" s="412"/>
      <c r="AR24" s="413"/>
      <c r="AS24" s="411">
        <v>3183</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6933474</v>
      </c>
      <c r="BO24" s="459"/>
      <c r="BP24" s="459"/>
      <c r="BQ24" s="459"/>
      <c r="BR24" s="459"/>
      <c r="BS24" s="459"/>
      <c r="BT24" s="459"/>
      <c r="BU24" s="460"/>
      <c r="BV24" s="458">
        <v>6896856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175</v>
      </c>
      <c r="F25" s="415"/>
      <c r="G25" s="415"/>
      <c r="H25" s="415"/>
      <c r="I25" s="415"/>
      <c r="J25" s="415"/>
      <c r="K25" s="416"/>
      <c r="L25" s="411">
        <v>1</v>
      </c>
      <c r="M25" s="412"/>
      <c r="N25" s="412"/>
      <c r="O25" s="412"/>
      <c r="P25" s="413"/>
      <c r="Q25" s="411">
        <v>7810</v>
      </c>
      <c r="R25" s="412"/>
      <c r="S25" s="412"/>
      <c r="T25" s="412"/>
      <c r="U25" s="412"/>
      <c r="V25" s="413"/>
      <c r="W25" s="501"/>
      <c r="X25" s="438"/>
      <c r="Y25" s="439"/>
      <c r="Z25" s="414" t="s">
        <v>176</v>
      </c>
      <c r="AA25" s="415"/>
      <c r="AB25" s="415"/>
      <c r="AC25" s="415"/>
      <c r="AD25" s="415"/>
      <c r="AE25" s="415"/>
      <c r="AF25" s="415"/>
      <c r="AG25" s="416"/>
      <c r="AH25" s="411" t="s">
        <v>138</v>
      </c>
      <c r="AI25" s="412"/>
      <c r="AJ25" s="412"/>
      <c r="AK25" s="412"/>
      <c r="AL25" s="413"/>
      <c r="AM25" s="411" t="s">
        <v>138</v>
      </c>
      <c r="AN25" s="412"/>
      <c r="AO25" s="412"/>
      <c r="AP25" s="412"/>
      <c r="AQ25" s="412"/>
      <c r="AR25" s="413"/>
      <c r="AS25" s="411" t="s">
        <v>138</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1601964</v>
      </c>
      <c r="BO25" s="488"/>
      <c r="BP25" s="488"/>
      <c r="BQ25" s="488"/>
      <c r="BR25" s="488"/>
      <c r="BS25" s="488"/>
      <c r="BT25" s="488"/>
      <c r="BU25" s="489"/>
      <c r="BV25" s="487">
        <v>1178263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178</v>
      </c>
      <c r="F26" s="415"/>
      <c r="G26" s="415"/>
      <c r="H26" s="415"/>
      <c r="I26" s="415"/>
      <c r="J26" s="415"/>
      <c r="K26" s="416"/>
      <c r="L26" s="411">
        <v>1</v>
      </c>
      <c r="M26" s="412"/>
      <c r="N26" s="412"/>
      <c r="O26" s="412"/>
      <c r="P26" s="413"/>
      <c r="Q26" s="411">
        <v>6610</v>
      </c>
      <c r="R26" s="412"/>
      <c r="S26" s="412"/>
      <c r="T26" s="412"/>
      <c r="U26" s="412"/>
      <c r="V26" s="413"/>
      <c r="W26" s="501"/>
      <c r="X26" s="438"/>
      <c r="Y26" s="439"/>
      <c r="Z26" s="414" t="s">
        <v>179</v>
      </c>
      <c r="AA26" s="469"/>
      <c r="AB26" s="469"/>
      <c r="AC26" s="469"/>
      <c r="AD26" s="469"/>
      <c r="AE26" s="469"/>
      <c r="AF26" s="469"/>
      <c r="AG26" s="470"/>
      <c r="AH26" s="411">
        <v>13</v>
      </c>
      <c r="AI26" s="412"/>
      <c r="AJ26" s="412"/>
      <c r="AK26" s="412"/>
      <c r="AL26" s="413"/>
      <c r="AM26" s="411">
        <v>47398</v>
      </c>
      <c r="AN26" s="412"/>
      <c r="AO26" s="412"/>
      <c r="AP26" s="412"/>
      <c r="AQ26" s="412"/>
      <c r="AR26" s="413"/>
      <c r="AS26" s="411">
        <v>3646</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138</v>
      </c>
      <c r="BO26" s="459"/>
      <c r="BP26" s="459"/>
      <c r="BQ26" s="459"/>
      <c r="BR26" s="459"/>
      <c r="BS26" s="459"/>
      <c r="BT26" s="459"/>
      <c r="BU26" s="460"/>
      <c r="BV26" s="458" t="s">
        <v>138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181</v>
      </c>
      <c r="F27" s="415"/>
      <c r="G27" s="415"/>
      <c r="H27" s="415"/>
      <c r="I27" s="415"/>
      <c r="J27" s="415"/>
      <c r="K27" s="416"/>
      <c r="L27" s="411">
        <v>1</v>
      </c>
      <c r="M27" s="412"/>
      <c r="N27" s="412"/>
      <c r="O27" s="412"/>
      <c r="P27" s="413"/>
      <c r="Q27" s="411">
        <v>4878</v>
      </c>
      <c r="R27" s="412"/>
      <c r="S27" s="412"/>
      <c r="T27" s="412"/>
      <c r="U27" s="412"/>
      <c r="V27" s="413"/>
      <c r="W27" s="501"/>
      <c r="X27" s="438"/>
      <c r="Y27" s="439"/>
      <c r="Z27" s="414" t="s">
        <v>182</v>
      </c>
      <c r="AA27" s="415"/>
      <c r="AB27" s="415"/>
      <c r="AC27" s="415"/>
      <c r="AD27" s="415"/>
      <c r="AE27" s="415"/>
      <c r="AF27" s="415"/>
      <c r="AG27" s="416"/>
      <c r="AH27" s="411" t="s">
        <v>138</v>
      </c>
      <c r="AI27" s="412"/>
      <c r="AJ27" s="412"/>
      <c r="AK27" s="412"/>
      <c r="AL27" s="413"/>
      <c r="AM27" s="411" t="s">
        <v>138</v>
      </c>
      <c r="AN27" s="412"/>
      <c r="AO27" s="412"/>
      <c r="AP27" s="412"/>
      <c r="AQ27" s="412"/>
      <c r="AR27" s="413"/>
      <c r="AS27" s="411" t="s">
        <v>183</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t="s">
        <v>138</v>
      </c>
      <c r="BO27" s="493"/>
      <c r="BP27" s="493"/>
      <c r="BQ27" s="493"/>
      <c r="BR27" s="493"/>
      <c r="BS27" s="493"/>
      <c r="BT27" s="493"/>
      <c r="BU27" s="494"/>
      <c r="BV27" s="492" t="s">
        <v>138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185</v>
      </c>
      <c r="F28" s="415"/>
      <c r="G28" s="415"/>
      <c r="H28" s="415"/>
      <c r="I28" s="415"/>
      <c r="J28" s="415"/>
      <c r="K28" s="416"/>
      <c r="L28" s="411">
        <v>1</v>
      </c>
      <c r="M28" s="412"/>
      <c r="N28" s="412"/>
      <c r="O28" s="412"/>
      <c r="P28" s="413"/>
      <c r="Q28" s="411">
        <v>4140</v>
      </c>
      <c r="R28" s="412"/>
      <c r="S28" s="412"/>
      <c r="T28" s="412"/>
      <c r="U28" s="412"/>
      <c r="V28" s="413"/>
      <c r="W28" s="501"/>
      <c r="X28" s="438"/>
      <c r="Y28" s="439"/>
      <c r="Z28" s="414" t="s">
        <v>186</v>
      </c>
      <c r="AA28" s="415"/>
      <c r="AB28" s="415"/>
      <c r="AC28" s="415"/>
      <c r="AD28" s="415"/>
      <c r="AE28" s="415"/>
      <c r="AF28" s="415"/>
      <c r="AG28" s="416"/>
      <c r="AH28" s="411" t="s">
        <v>138</v>
      </c>
      <c r="AI28" s="412"/>
      <c r="AJ28" s="412"/>
      <c r="AK28" s="412"/>
      <c r="AL28" s="413"/>
      <c r="AM28" s="411" t="s">
        <v>138</v>
      </c>
      <c r="AN28" s="412"/>
      <c r="AO28" s="412"/>
      <c r="AP28" s="412"/>
      <c r="AQ28" s="412"/>
      <c r="AR28" s="413"/>
      <c r="AS28" s="411" t="s">
        <v>138</v>
      </c>
      <c r="AT28" s="412"/>
      <c r="AU28" s="412"/>
      <c r="AV28" s="412"/>
      <c r="AW28" s="412"/>
      <c r="AX28" s="471"/>
      <c r="AY28" s="475" t="s">
        <v>187</v>
      </c>
      <c r="AZ28" s="476"/>
      <c r="BA28" s="476"/>
      <c r="BB28" s="477"/>
      <c r="BC28" s="484" t="s">
        <v>47</v>
      </c>
      <c r="BD28" s="485"/>
      <c r="BE28" s="485"/>
      <c r="BF28" s="485"/>
      <c r="BG28" s="485"/>
      <c r="BH28" s="485"/>
      <c r="BI28" s="485"/>
      <c r="BJ28" s="485"/>
      <c r="BK28" s="485"/>
      <c r="BL28" s="485"/>
      <c r="BM28" s="486"/>
      <c r="BN28" s="487">
        <v>2581625</v>
      </c>
      <c r="BO28" s="488"/>
      <c r="BP28" s="488"/>
      <c r="BQ28" s="488"/>
      <c r="BR28" s="488"/>
      <c r="BS28" s="488"/>
      <c r="BT28" s="488"/>
      <c r="BU28" s="489"/>
      <c r="BV28" s="487">
        <v>2581625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188</v>
      </c>
      <c r="F29" s="415"/>
      <c r="G29" s="415"/>
      <c r="H29" s="415"/>
      <c r="I29" s="415"/>
      <c r="J29" s="415"/>
      <c r="K29" s="416"/>
      <c r="L29" s="411">
        <v>16</v>
      </c>
      <c r="M29" s="412"/>
      <c r="N29" s="412"/>
      <c r="O29" s="412"/>
      <c r="P29" s="413"/>
      <c r="Q29" s="411">
        <v>3852</v>
      </c>
      <c r="R29" s="412"/>
      <c r="S29" s="412"/>
      <c r="T29" s="412"/>
      <c r="U29" s="412"/>
      <c r="V29" s="413"/>
      <c r="W29" s="502"/>
      <c r="X29" s="503"/>
      <c r="Y29" s="504"/>
      <c r="Z29" s="414" t="s">
        <v>189</v>
      </c>
      <c r="AA29" s="415"/>
      <c r="AB29" s="415"/>
      <c r="AC29" s="415"/>
      <c r="AD29" s="415"/>
      <c r="AE29" s="415"/>
      <c r="AF29" s="415"/>
      <c r="AG29" s="416"/>
      <c r="AH29" s="411">
        <v>223</v>
      </c>
      <c r="AI29" s="412"/>
      <c r="AJ29" s="412"/>
      <c r="AK29" s="412"/>
      <c r="AL29" s="413"/>
      <c r="AM29" s="411">
        <v>709809</v>
      </c>
      <c r="AN29" s="412"/>
      <c r="AO29" s="412"/>
      <c r="AP29" s="412"/>
      <c r="AQ29" s="412"/>
      <c r="AR29" s="413"/>
      <c r="AS29" s="411">
        <v>3183</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517469</v>
      </c>
      <c r="BO29" s="459"/>
      <c r="BP29" s="459"/>
      <c r="BQ29" s="459"/>
      <c r="BR29" s="459"/>
      <c r="BS29" s="459"/>
      <c r="BT29" s="459"/>
      <c r="BU29" s="460"/>
      <c r="BV29" s="458">
        <v>374028</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96.1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1010946</v>
      </c>
      <c r="BO30" s="493"/>
      <c r="BP30" s="493"/>
      <c r="BQ30" s="493"/>
      <c r="BR30" s="493"/>
      <c r="BS30" s="493"/>
      <c r="BT30" s="493"/>
      <c r="BU30" s="494"/>
      <c r="BV30" s="492">
        <v>962143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198</v>
      </c>
      <c r="D33" s="410"/>
      <c r="E33" s="409" t="s">
        <v>199</v>
      </c>
      <c r="F33" s="409"/>
      <c r="G33" s="409"/>
      <c r="H33" s="409"/>
      <c r="I33" s="409"/>
      <c r="J33" s="409"/>
      <c r="K33" s="409"/>
      <c r="L33" s="409"/>
      <c r="M33" s="409"/>
      <c r="N33" s="409"/>
      <c r="O33" s="409"/>
      <c r="P33" s="409"/>
      <c r="Q33" s="409"/>
      <c r="R33" s="409"/>
      <c r="S33" s="409"/>
      <c r="T33" s="203"/>
      <c r="U33" s="410" t="s">
        <v>200</v>
      </c>
      <c r="V33" s="410"/>
      <c r="W33" s="409" t="s">
        <v>199</v>
      </c>
      <c r="X33" s="409"/>
      <c r="Y33" s="409"/>
      <c r="Z33" s="409"/>
      <c r="AA33" s="409"/>
      <c r="AB33" s="409"/>
      <c r="AC33" s="409"/>
      <c r="AD33" s="409"/>
      <c r="AE33" s="409"/>
      <c r="AF33" s="409"/>
      <c r="AG33" s="409"/>
      <c r="AH33" s="409"/>
      <c r="AI33" s="409"/>
      <c r="AJ33" s="409"/>
      <c r="AK33" s="409"/>
      <c r="AL33" s="203"/>
      <c r="AM33" s="410" t="s">
        <v>200</v>
      </c>
      <c r="AN33" s="410"/>
      <c r="AO33" s="409" t="s">
        <v>201</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205</v>
      </c>
      <c r="CP33" s="410"/>
      <c r="CQ33" s="409" t="s">
        <v>206</v>
      </c>
      <c r="CR33" s="409"/>
      <c r="CS33" s="409"/>
      <c r="CT33" s="409"/>
      <c r="CU33" s="409"/>
      <c r="CV33" s="409"/>
      <c r="CW33" s="409"/>
      <c r="CX33" s="409"/>
      <c r="CY33" s="409"/>
      <c r="CZ33" s="409"/>
      <c r="DA33" s="409"/>
      <c r="DB33" s="409"/>
      <c r="DC33" s="409"/>
      <c r="DD33" s="409"/>
      <c r="DE33" s="409"/>
      <c r="DF33" s="203"/>
      <c r="DG33" s="408" t="s">
        <v>207</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国民健康保険費特別会計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IF('各会計、関係団体の財政状況及び健全化判断比率'!B32="","",'各会計、関係団体の財政状況及び健全化判断比率'!B32)</f>
        <v>市場事業費特別会計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玉井斎場管理組合</v>
      </c>
      <c r="BZ34" s="407"/>
      <c r="CA34" s="407"/>
      <c r="CB34" s="407"/>
      <c r="CC34" s="407"/>
      <c r="CD34" s="407"/>
      <c r="CE34" s="407"/>
      <c r="CF34" s="407"/>
      <c r="CG34" s="407"/>
      <c r="CH34" s="407"/>
      <c r="CI34" s="407"/>
      <c r="CJ34" s="407"/>
      <c r="CK34" s="407"/>
      <c r="CL34" s="407"/>
      <c r="CM34" s="407"/>
      <c r="CN34" s="178"/>
      <c r="CO34" s="406">
        <f>IF(CQ34="","",MAX(C34:D43,U34:V43,AM34:AN43,BE34:BF43,BW34:BX43)+1)</f>
        <v>14</v>
      </c>
      <c r="CP34" s="406"/>
      <c r="CQ34" s="407" t="str">
        <f>IF('各会計、関係団体の財政状況及び健全化判断比率'!BS7="","",'各会計、関係団体の財政状況及び健全化判断比率'!BS7)</f>
        <v>境港市土地開発公社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高齢者住宅整備資金貸付事業費特別会計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介護保険費特別会計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IF('各会計、関係団体の財政状況及び健全化判断比率'!B33="","",'各会計、関係団体の財政状況及び健全化判断比率'!B33)</f>
        <v>下水道事業費特別会計</v>
      </c>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鳥取県西部広域行政管理組合</v>
      </c>
      <c r="BZ35" s="407"/>
      <c r="CA35" s="407"/>
      <c r="CB35" s="407"/>
      <c r="CC35" s="407"/>
      <c r="CD35" s="407"/>
      <c r="CE35" s="407"/>
      <c r="CF35" s="407"/>
      <c r="CG35" s="407"/>
      <c r="CH35" s="407"/>
      <c r="CI35" s="407"/>
      <c r="CJ35" s="407"/>
      <c r="CK35" s="407"/>
      <c r="CL35" s="407"/>
      <c r="CM35" s="407"/>
      <c r="CN35" s="178"/>
      <c r="CO35" s="406">
        <f t="shared" ref="CO35:CO43" si="3">IF(CQ35="","",CO34+1)</f>
        <v>15</v>
      </c>
      <c r="CP35" s="406"/>
      <c r="CQ35" s="407" t="str">
        <f>IF('各会計、関係団体の財政状況及び健全化判断比率'!BS8="","",'各会計、関係団体の財政状況及び健全化判断比率'!BS8)</f>
        <v>境港市文化振興財団</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後期高齢者医療費特別会計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9</v>
      </c>
      <c r="BF36" s="406"/>
      <c r="BG36" s="407" t="str">
        <f>IF('各会計、関係団体の財政状況及び健全化判断比率'!B34="","",'各会計、関係団体の財政状況及び健全化判断比率'!B34)</f>
        <v>土地区画整理費特別会計</v>
      </c>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鳥取県後期高齢者医療広域連合</v>
      </c>
      <c r="BZ36" s="407"/>
      <c r="CA36" s="407"/>
      <c r="CB36" s="407"/>
      <c r="CC36" s="407"/>
      <c r="CD36" s="407"/>
      <c r="CE36" s="407"/>
      <c r="CF36" s="407"/>
      <c r="CG36" s="407"/>
      <c r="CH36" s="407"/>
      <c r="CI36" s="407"/>
      <c r="CJ36" s="407"/>
      <c r="CK36" s="407"/>
      <c r="CL36" s="407"/>
      <c r="CM36" s="407"/>
      <c r="CN36" s="178"/>
      <c r="CO36" s="406">
        <f t="shared" si="3"/>
        <v>16</v>
      </c>
      <c r="CP36" s="406"/>
      <c r="CQ36" s="407" t="str">
        <f>IF('各会計、関係団体の財政状況及び健全化判断比率'!BS9="","",'各会計、関係団体の財政状況及び健全化判断比率'!BS9)</f>
        <v>境港市農業公社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駐車場費特別会計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鳥取県後期高齢者医療広域連合</v>
      </c>
      <c r="BZ37" s="407"/>
      <c r="CA37" s="407"/>
      <c r="CB37" s="407"/>
      <c r="CC37" s="407"/>
      <c r="CD37" s="407"/>
      <c r="CE37" s="407"/>
      <c r="CF37" s="407"/>
      <c r="CG37" s="407"/>
      <c r="CH37" s="407"/>
      <c r="CI37" s="407"/>
      <c r="CJ37" s="407"/>
      <c r="CK37" s="407"/>
      <c r="CL37" s="407"/>
      <c r="CM37" s="407"/>
      <c r="CN37" s="178"/>
      <c r="CO37" s="406">
        <f t="shared" si="3"/>
        <v>17</v>
      </c>
      <c r="CP37" s="406"/>
      <c r="CQ37" s="407" t="str">
        <f>IF('各会計、関係団体の財政状況及び健全化判断比率'!BS10="","",'各会計、関係団体の財政状況及び健全化判断比率'!BS10)</f>
        <v>鳥取県信用保証協会</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403" t="s">
        <v>209</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210</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211</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212</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213</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214</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215</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608</v>
      </c>
    </row>
    <row r="54" spans="5:113" x14ac:dyDescent="0.2"/>
    <row r="55" spans="5:113" x14ac:dyDescent="0.2"/>
    <row r="56" spans="5:113" x14ac:dyDescent="0.2"/>
  </sheetData>
  <sheetProtection algorithmName="SHA-512" hashValue="ENEkpCkvWfWk0kL2c3Du0HrO4JlnWq5scCGp4d4IAXPXFKb1a7dgLg3XNqZXIbdgdKTPhlp5zg3ryewQlQfcOw==" saltValue="ipT59S9k9eN0Vw1d7N9S7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15" t="s">
        <v>568</v>
      </c>
      <c r="D34" s="1215"/>
      <c r="E34" s="1216"/>
      <c r="F34" s="32" t="s">
        <v>569</v>
      </c>
      <c r="G34" s="33" t="s">
        <v>570</v>
      </c>
      <c r="H34" s="33" t="s">
        <v>571</v>
      </c>
      <c r="I34" s="33" t="s">
        <v>572</v>
      </c>
      <c r="J34" s="34" t="s">
        <v>573</v>
      </c>
      <c r="K34" s="22"/>
      <c r="L34" s="22"/>
      <c r="M34" s="22"/>
      <c r="N34" s="22"/>
      <c r="O34" s="22"/>
      <c r="P34" s="22"/>
    </row>
    <row r="35" spans="1:16" ht="39" customHeight="1" x14ac:dyDescent="0.2">
      <c r="A35" s="22"/>
      <c r="B35" s="35"/>
      <c r="C35" s="1209" t="s">
        <v>574</v>
      </c>
      <c r="D35" s="1210"/>
      <c r="E35" s="1211"/>
      <c r="F35" s="36">
        <v>1.27</v>
      </c>
      <c r="G35" s="37">
        <v>1.28</v>
      </c>
      <c r="H35" s="37">
        <v>2.2200000000000002</v>
      </c>
      <c r="I35" s="37">
        <v>1.72</v>
      </c>
      <c r="J35" s="38">
        <v>5.76</v>
      </c>
      <c r="K35" s="22"/>
      <c r="L35" s="22"/>
      <c r="M35" s="22"/>
      <c r="N35" s="22"/>
      <c r="O35" s="22"/>
      <c r="P35" s="22"/>
    </row>
    <row r="36" spans="1:16" ht="39" customHeight="1" x14ac:dyDescent="0.2">
      <c r="A36" s="22"/>
      <c r="B36" s="35"/>
      <c r="C36" s="1209" t="s">
        <v>575</v>
      </c>
      <c r="D36" s="1210"/>
      <c r="E36" s="1211"/>
      <c r="F36" s="36" t="s">
        <v>576</v>
      </c>
      <c r="G36" s="37" t="s">
        <v>577</v>
      </c>
      <c r="H36" s="37">
        <v>0.17</v>
      </c>
      <c r="I36" s="37">
        <v>0.19</v>
      </c>
      <c r="J36" s="38">
        <v>1.1299999999999999</v>
      </c>
      <c r="K36" s="22"/>
      <c r="L36" s="22"/>
      <c r="M36" s="22"/>
      <c r="N36" s="22"/>
      <c r="O36" s="22"/>
      <c r="P36" s="22"/>
    </row>
    <row r="37" spans="1:16" ht="39" customHeight="1" x14ac:dyDescent="0.2">
      <c r="A37" s="22"/>
      <c r="B37" s="35"/>
      <c r="C37" s="1209" t="s">
        <v>578</v>
      </c>
      <c r="D37" s="1210"/>
      <c r="E37" s="1211"/>
      <c r="F37" s="36">
        <v>2.68</v>
      </c>
      <c r="G37" s="37">
        <v>0.69</v>
      </c>
      <c r="H37" s="37">
        <v>0.28000000000000003</v>
      </c>
      <c r="I37" s="37">
        <v>0.2</v>
      </c>
      <c r="J37" s="38">
        <v>1.06</v>
      </c>
      <c r="K37" s="22"/>
      <c r="L37" s="22"/>
      <c r="M37" s="22"/>
      <c r="N37" s="22"/>
      <c r="O37" s="22"/>
      <c r="P37" s="22"/>
    </row>
    <row r="38" spans="1:16" ht="39" customHeight="1" x14ac:dyDescent="0.2">
      <c r="A38" s="22"/>
      <c r="B38" s="35"/>
      <c r="C38" s="1209" t="s">
        <v>579</v>
      </c>
      <c r="D38" s="1210"/>
      <c r="E38" s="1211"/>
      <c r="F38" s="36">
        <v>0.89</v>
      </c>
      <c r="G38" s="37">
        <v>1.36</v>
      </c>
      <c r="H38" s="37">
        <v>0.47</v>
      </c>
      <c r="I38" s="37">
        <v>0.66</v>
      </c>
      <c r="J38" s="38">
        <v>1.02</v>
      </c>
      <c r="K38" s="22"/>
      <c r="L38" s="22"/>
      <c r="M38" s="22"/>
      <c r="N38" s="22"/>
      <c r="O38" s="22"/>
      <c r="P38" s="22"/>
    </row>
    <row r="39" spans="1:16" ht="39" customHeight="1" x14ac:dyDescent="0.2">
      <c r="A39" s="22"/>
      <c r="B39" s="35"/>
      <c r="C39" s="1209" t="s">
        <v>580</v>
      </c>
      <c r="D39" s="1210"/>
      <c r="E39" s="1211"/>
      <c r="F39" s="36">
        <v>0.11</v>
      </c>
      <c r="G39" s="37">
        <v>0.03</v>
      </c>
      <c r="H39" s="37">
        <v>0.03</v>
      </c>
      <c r="I39" s="37">
        <v>0.09</v>
      </c>
      <c r="J39" s="38">
        <v>0.18</v>
      </c>
      <c r="K39" s="22"/>
      <c r="L39" s="22"/>
      <c r="M39" s="22"/>
      <c r="N39" s="22"/>
      <c r="O39" s="22"/>
      <c r="P39" s="22"/>
    </row>
    <row r="40" spans="1:16" ht="39" customHeight="1" x14ac:dyDescent="0.2">
      <c r="A40" s="22"/>
      <c r="B40" s="35"/>
      <c r="C40" s="1209" t="s">
        <v>581</v>
      </c>
      <c r="D40" s="1210"/>
      <c r="E40" s="1211"/>
      <c r="F40" s="36">
        <v>0.01</v>
      </c>
      <c r="G40" s="37">
        <v>0.01</v>
      </c>
      <c r="H40" s="37">
        <v>0</v>
      </c>
      <c r="I40" s="37">
        <v>0</v>
      </c>
      <c r="J40" s="38">
        <v>0</v>
      </c>
      <c r="K40" s="22"/>
      <c r="L40" s="22"/>
      <c r="M40" s="22"/>
      <c r="N40" s="22"/>
      <c r="O40" s="22"/>
      <c r="P40" s="22"/>
    </row>
    <row r="41" spans="1:16" ht="39" customHeight="1" x14ac:dyDescent="0.2">
      <c r="A41" s="22"/>
      <c r="B41" s="35"/>
      <c r="C41" s="1209" t="s">
        <v>582</v>
      </c>
      <c r="D41" s="1210"/>
      <c r="E41" s="1211"/>
      <c r="F41" s="36">
        <v>0</v>
      </c>
      <c r="G41" s="37">
        <v>0.01</v>
      </c>
      <c r="H41" s="37">
        <v>0.01</v>
      </c>
      <c r="I41" s="37">
        <v>0.01</v>
      </c>
      <c r="J41" s="38">
        <v>0</v>
      </c>
      <c r="K41" s="22"/>
      <c r="L41" s="22"/>
      <c r="M41" s="22"/>
      <c r="N41" s="22"/>
      <c r="O41" s="22"/>
      <c r="P41" s="22"/>
    </row>
    <row r="42" spans="1:16" ht="39" customHeight="1" x14ac:dyDescent="0.2">
      <c r="A42" s="22"/>
      <c r="B42" s="39"/>
      <c r="C42" s="1209" t="s">
        <v>583</v>
      </c>
      <c r="D42" s="1210"/>
      <c r="E42" s="1211"/>
      <c r="F42" s="36" t="s">
        <v>519</v>
      </c>
      <c r="G42" s="37" t="s">
        <v>519</v>
      </c>
      <c r="H42" s="37" t="s">
        <v>519</v>
      </c>
      <c r="I42" s="37" t="s">
        <v>519</v>
      </c>
      <c r="J42" s="38" t="s">
        <v>519</v>
      </c>
      <c r="K42" s="22"/>
      <c r="L42" s="22"/>
      <c r="M42" s="22"/>
      <c r="N42" s="22"/>
      <c r="O42" s="22"/>
      <c r="P42" s="22"/>
    </row>
    <row r="43" spans="1:16" ht="39" customHeight="1" thickBot="1" x14ac:dyDescent="0.25">
      <c r="A43" s="22"/>
      <c r="B43" s="40"/>
      <c r="C43" s="1212" t="s">
        <v>584</v>
      </c>
      <c r="D43" s="1213"/>
      <c r="E43" s="1214"/>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c+LRTIAljCxZxgrSw4M3EH7TpysGM7ig1kaa8SMArQDSLefKW+kt2RSMccpyDNdU9cxNchmkTYhX46VX/H0Q==" saltValue="L3LbQ7QZNmVEAhPY0+JB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1449</v>
      </c>
      <c r="L45" s="60">
        <v>1438</v>
      </c>
      <c r="M45" s="60">
        <v>1356</v>
      </c>
      <c r="N45" s="60">
        <v>1280</v>
      </c>
      <c r="O45" s="61">
        <v>1277</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519</v>
      </c>
      <c r="L46" s="64" t="s">
        <v>519</v>
      </c>
      <c r="M46" s="64" t="s">
        <v>519</v>
      </c>
      <c r="N46" s="64" t="s">
        <v>519</v>
      </c>
      <c r="O46" s="65" t="s">
        <v>519</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519</v>
      </c>
      <c r="L47" s="64" t="s">
        <v>519</v>
      </c>
      <c r="M47" s="64" t="s">
        <v>519</v>
      </c>
      <c r="N47" s="64" t="s">
        <v>519</v>
      </c>
      <c r="O47" s="65" t="s">
        <v>519</v>
      </c>
      <c r="P47" s="48"/>
      <c r="Q47" s="48"/>
      <c r="R47" s="48"/>
      <c r="S47" s="48"/>
      <c r="T47" s="48"/>
      <c r="U47" s="48"/>
    </row>
    <row r="48" spans="1:21" ht="30.75" customHeight="1" x14ac:dyDescent="0.2">
      <c r="A48" s="48"/>
      <c r="B48" s="1237"/>
      <c r="C48" s="1238"/>
      <c r="D48" s="62"/>
      <c r="E48" s="1219" t="s">
        <v>15</v>
      </c>
      <c r="F48" s="1219"/>
      <c r="G48" s="1219"/>
      <c r="H48" s="1219"/>
      <c r="I48" s="1219"/>
      <c r="J48" s="1220"/>
      <c r="K48" s="63">
        <v>635</v>
      </c>
      <c r="L48" s="64">
        <v>561</v>
      </c>
      <c r="M48" s="64">
        <v>564</v>
      </c>
      <c r="N48" s="64">
        <v>501</v>
      </c>
      <c r="O48" s="65">
        <v>503</v>
      </c>
      <c r="P48" s="48"/>
      <c r="Q48" s="48"/>
      <c r="R48" s="48"/>
      <c r="S48" s="48"/>
      <c r="T48" s="48"/>
      <c r="U48" s="48"/>
    </row>
    <row r="49" spans="1:21" ht="30.75" customHeight="1" x14ac:dyDescent="0.2">
      <c r="A49" s="48"/>
      <c r="B49" s="1237"/>
      <c r="C49" s="1238"/>
      <c r="D49" s="62"/>
      <c r="E49" s="1219" t="s">
        <v>16</v>
      </c>
      <c r="F49" s="1219"/>
      <c r="G49" s="1219"/>
      <c r="H49" s="1219"/>
      <c r="I49" s="1219"/>
      <c r="J49" s="1220"/>
      <c r="K49" s="63">
        <v>98</v>
      </c>
      <c r="L49" s="64">
        <v>83</v>
      </c>
      <c r="M49" s="64">
        <v>65</v>
      </c>
      <c r="N49" s="64">
        <v>64</v>
      </c>
      <c r="O49" s="65">
        <v>58</v>
      </c>
      <c r="P49" s="48"/>
      <c r="Q49" s="48"/>
      <c r="R49" s="48"/>
      <c r="S49" s="48"/>
      <c r="T49" s="48"/>
      <c r="U49" s="48"/>
    </row>
    <row r="50" spans="1:21" ht="30.75" customHeight="1" x14ac:dyDescent="0.2">
      <c r="A50" s="48"/>
      <c r="B50" s="1237"/>
      <c r="C50" s="1238"/>
      <c r="D50" s="62"/>
      <c r="E50" s="1219" t="s">
        <v>17</v>
      </c>
      <c r="F50" s="1219"/>
      <c r="G50" s="1219"/>
      <c r="H50" s="1219"/>
      <c r="I50" s="1219"/>
      <c r="J50" s="1220"/>
      <c r="K50" s="63">
        <v>4</v>
      </c>
      <c r="L50" s="64">
        <v>3</v>
      </c>
      <c r="M50" s="64" t="s">
        <v>519</v>
      </c>
      <c r="N50" s="64" t="s">
        <v>519</v>
      </c>
      <c r="O50" s="65" t="s">
        <v>519</v>
      </c>
      <c r="P50" s="48"/>
      <c r="Q50" s="48"/>
      <c r="R50" s="48"/>
      <c r="S50" s="48"/>
      <c r="T50" s="48"/>
      <c r="U50" s="48"/>
    </row>
    <row r="51" spans="1:21" ht="30.75" customHeight="1" x14ac:dyDescent="0.2">
      <c r="A51" s="48"/>
      <c r="B51" s="1239"/>
      <c r="C51" s="1240"/>
      <c r="D51" s="66"/>
      <c r="E51" s="1219" t="s">
        <v>18</v>
      </c>
      <c r="F51" s="1219"/>
      <c r="G51" s="1219"/>
      <c r="H51" s="1219"/>
      <c r="I51" s="1219"/>
      <c r="J51" s="1220"/>
      <c r="K51" s="63">
        <v>0</v>
      </c>
      <c r="L51" s="64">
        <v>0</v>
      </c>
      <c r="M51" s="64">
        <v>0</v>
      </c>
      <c r="N51" s="64">
        <v>1</v>
      </c>
      <c r="O51" s="65">
        <v>1</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1271</v>
      </c>
      <c r="L52" s="64">
        <v>1202</v>
      </c>
      <c r="M52" s="64">
        <v>1155</v>
      </c>
      <c r="N52" s="64">
        <v>1102</v>
      </c>
      <c r="O52" s="65">
        <v>1107</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915</v>
      </c>
      <c r="L53" s="69">
        <v>883</v>
      </c>
      <c r="M53" s="69">
        <v>830</v>
      </c>
      <c r="N53" s="69">
        <v>744</v>
      </c>
      <c r="O53" s="70">
        <v>732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5">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25" t="s">
        <v>25</v>
      </c>
      <c r="C57" s="1226"/>
      <c r="D57" s="1229" t="s">
        <v>26</v>
      </c>
      <c r="E57" s="1230"/>
      <c r="F57" s="1230"/>
      <c r="G57" s="1230"/>
      <c r="H57" s="1230"/>
      <c r="I57" s="1230"/>
      <c r="J57" s="1231"/>
      <c r="K57" s="83">
        <v>802</v>
      </c>
      <c r="L57" s="84">
        <v>554</v>
      </c>
      <c r="M57" s="84">
        <v>374</v>
      </c>
      <c r="N57" s="84">
        <v>374</v>
      </c>
      <c r="O57" s="85">
        <v>374</v>
      </c>
    </row>
    <row r="58" spans="1:21" ht="31.5" customHeight="1" thickBot="1" x14ac:dyDescent="0.25">
      <c r="B58" s="1227"/>
      <c r="C58" s="1228"/>
      <c r="D58" s="1232" t="s">
        <v>27</v>
      </c>
      <c r="E58" s="1233"/>
      <c r="F58" s="1233"/>
      <c r="G58" s="1233"/>
      <c r="H58" s="1233"/>
      <c r="I58" s="1233"/>
      <c r="J58" s="1234"/>
      <c r="K58" s="86">
        <v>0</v>
      </c>
      <c r="L58" s="87">
        <v>0</v>
      </c>
      <c r="M58" s="87">
        <v>0</v>
      </c>
      <c r="N58" s="87">
        <v>0</v>
      </c>
      <c r="O58" s="88">
        <v>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ueC1AlHlxWNdPyagzFM6E235GCOxhbLXBNgs+2N3J5u1ZJRwmV8BnfWI+CNsx6agBdXKxUw6UeFtE22ch+sOg==" saltValue="A/a0JDoZ3uDNTBINFTgI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55" t="s">
        <v>30</v>
      </c>
      <c r="C41" s="1256"/>
      <c r="D41" s="102"/>
      <c r="E41" s="1257" t="s">
        <v>31</v>
      </c>
      <c r="F41" s="1257"/>
      <c r="G41" s="1257"/>
      <c r="H41" s="1258"/>
      <c r="I41" s="351">
        <v>12402</v>
      </c>
      <c r="J41" s="352">
        <v>12129</v>
      </c>
      <c r="K41" s="352">
        <v>12177</v>
      </c>
      <c r="L41" s="352">
        <v>12338</v>
      </c>
      <c r="M41" s="353">
        <v>12383</v>
      </c>
    </row>
    <row r="42" spans="2:13" ht="27.75" customHeight="1" x14ac:dyDescent="0.2">
      <c r="B42" s="1245"/>
      <c r="C42" s="1246"/>
      <c r="D42" s="103"/>
      <c r="E42" s="1249" t="s">
        <v>32</v>
      </c>
      <c r="F42" s="1249"/>
      <c r="G42" s="1249"/>
      <c r="H42" s="1250"/>
      <c r="I42" s="354">
        <v>3</v>
      </c>
      <c r="J42" s="355" t="s">
        <v>519</v>
      </c>
      <c r="K42" s="355" t="s">
        <v>519</v>
      </c>
      <c r="L42" s="355" t="s">
        <v>519</v>
      </c>
      <c r="M42" s="356" t="s">
        <v>519</v>
      </c>
    </row>
    <row r="43" spans="2:13" ht="27.75" customHeight="1" x14ac:dyDescent="0.2">
      <c r="B43" s="1245"/>
      <c r="C43" s="1246"/>
      <c r="D43" s="103"/>
      <c r="E43" s="1249" t="s">
        <v>33</v>
      </c>
      <c r="F43" s="1249"/>
      <c r="G43" s="1249"/>
      <c r="H43" s="1250"/>
      <c r="I43" s="354">
        <v>7350</v>
      </c>
      <c r="J43" s="355">
        <v>7123</v>
      </c>
      <c r="K43" s="355">
        <v>7068</v>
      </c>
      <c r="L43" s="355">
        <v>7195</v>
      </c>
      <c r="M43" s="356">
        <v>6825</v>
      </c>
    </row>
    <row r="44" spans="2:13" ht="27.75" customHeight="1" x14ac:dyDescent="0.2">
      <c r="B44" s="1245"/>
      <c r="C44" s="1246"/>
      <c r="D44" s="103"/>
      <c r="E44" s="1249" t="s">
        <v>34</v>
      </c>
      <c r="F44" s="1249"/>
      <c r="G44" s="1249"/>
      <c r="H44" s="1250"/>
      <c r="I44" s="354">
        <v>405</v>
      </c>
      <c r="J44" s="355">
        <v>330</v>
      </c>
      <c r="K44" s="355">
        <v>275</v>
      </c>
      <c r="L44" s="355">
        <v>229</v>
      </c>
      <c r="M44" s="356">
        <v>290</v>
      </c>
    </row>
    <row r="45" spans="2:13" ht="27.75" customHeight="1" x14ac:dyDescent="0.2">
      <c r="B45" s="1245"/>
      <c r="C45" s="1246"/>
      <c r="D45" s="103"/>
      <c r="E45" s="1249" t="s">
        <v>35</v>
      </c>
      <c r="F45" s="1249"/>
      <c r="G45" s="1249"/>
      <c r="H45" s="1250"/>
      <c r="I45" s="354">
        <v>1724</v>
      </c>
      <c r="J45" s="355">
        <v>1640</v>
      </c>
      <c r="K45" s="355">
        <v>1721</v>
      </c>
      <c r="L45" s="355">
        <v>1758</v>
      </c>
      <c r="M45" s="356">
        <v>1768</v>
      </c>
    </row>
    <row r="46" spans="2:13" ht="27.75" customHeight="1" x14ac:dyDescent="0.2">
      <c r="B46" s="1245"/>
      <c r="C46" s="1246"/>
      <c r="D46" s="104"/>
      <c r="E46" s="1249" t="s">
        <v>36</v>
      </c>
      <c r="F46" s="1249"/>
      <c r="G46" s="1249"/>
      <c r="H46" s="1250"/>
      <c r="I46" s="354">
        <v>1666</v>
      </c>
      <c r="J46" s="355">
        <v>1628</v>
      </c>
      <c r="K46" s="355">
        <v>1591</v>
      </c>
      <c r="L46" s="355">
        <v>1648</v>
      </c>
      <c r="M46" s="356">
        <v>1622</v>
      </c>
    </row>
    <row r="47" spans="2:13" ht="27.75" customHeight="1" x14ac:dyDescent="0.2">
      <c r="B47" s="1245"/>
      <c r="C47" s="1246"/>
      <c r="D47" s="105"/>
      <c r="E47" s="1259" t="s">
        <v>37</v>
      </c>
      <c r="F47" s="1260"/>
      <c r="G47" s="1260"/>
      <c r="H47" s="1261"/>
      <c r="I47" s="354" t="s">
        <v>519</v>
      </c>
      <c r="J47" s="355" t="s">
        <v>519</v>
      </c>
      <c r="K47" s="355" t="s">
        <v>519</v>
      </c>
      <c r="L47" s="355" t="s">
        <v>519</v>
      </c>
      <c r="M47" s="356" t="s">
        <v>519</v>
      </c>
    </row>
    <row r="48" spans="2:13" ht="27.75" customHeight="1" x14ac:dyDescent="0.2">
      <c r="B48" s="1245"/>
      <c r="C48" s="1246"/>
      <c r="D48" s="103"/>
      <c r="E48" s="1249" t="s">
        <v>38</v>
      </c>
      <c r="F48" s="1249"/>
      <c r="G48" s="1249"/>
      <c r="H48" s="1250"/>
      <c r="I48" s="354" t="s">
        <v>519</v>
      </c>
      <c r="J48" s="355" t="s">
        <v>519</v>
      </c>
      <c r="K48" s="355" t="s">
        <v>519</v>
      </c>
      <c r="L48" s="355" t="s">
        <v>519</v>
      </c>
      <c r="M48" s="356" t="s">
        <v>519</v>
      </c>
    </row>
    <row r="49" spans="2:13" ht="27.75" customHeight="1" x14ac:dyDescent="0.2">
      <c r="B49" s="1247"/>
      <c r="C49" s="1248"/>
      <c r="D49" s="103"/>
      <c r="E49" s="1249" t="s">
        <v>39</v>
      </c>
      <c r="F49" s="1249"/>
      <c r="G49" s="1249"/>
      <c r="H49" s="1250"/>
      <c r="I49" s="354" t="s">
        <v>519</v>
      </c>
      <c r="J49" s="355" t="s">
        <v>519</v>
      </c>
      <c r="K49" s="355" t="s">
        <v>519</v>
      </c>
      <c r="L49" s="355" t="s">
        <v>519</v>
      </c>
      <c r="M49" s="356" t="s">
        <v>519</v>
      </c>
    </row>
    <row r="50" spans="2:13" ht="27.75" customHeight="1" x14ac:dyDescent="0.2">
      <c r="B50" s="1243" t="s">
        <v>40</v>
      </c>
      <c r="C50" s="1244"/>
      <c r="D50" s="106"/>
      <c r="E50" s="1249" t="s">
        <v>41</v>
      </c>
      <c r="F50" s="1249"/>
      <c r="G50" s="1249"/>
      <c r="H50" s="1250"/>
      <c r="I50" s="354">
        <v>1066</v>
      </c>
      <c r="J50" s="355">
        <v>999</v>
      </c>
      <c r="K50" s="355">
        <v>1189</v>
      </c>
      <c r="L50" s="355">
        <v>1246</v>
      </c>
      <c r="M50" s="356">
        <v>1720</v>
      </c>
    </row>
    <row r="51" spans="2:13" ht="27.75" customHeight="1" x14ac:dyDescent="0.2">
      <c r="B51" s="1245"/>
      <c r="C51" s="1246"/>
      <c r="D51" s="103"/>
      <c r="E51" s="1249" t="s">
        <v>42</v>
      </c>
      <c r="F51" s="1249"/>
      <c r="G51" s="1249"/>
      <c r="H51" s="1250"/>
      <c r="I51" s="354">
        <v>459</v>
      </c>
      <c r="J51" s="355">
        <v>378</v>
      </c>
      <c r="K51" s="355">
        <v>307</v>
      </c>
      <c r="L51" s="355">
        <v>239</v>
      </c>
      <c r="M51" s="356">
        <v>299</v>
      </c>
    </row>
    <row r="52" spans="2:13" ht="27.75" customHeight="1" x14ac:dyDescent="0.2">
      <c r="B52" s="1247"/>
      <c r="C52" s="1248"/>
      <c r="D52" s="103"/>
      <c r="E52" s="1249" t="s">
        <v>43</v>
      </c>
      <c r="F52" s="1249"/>
      <c r="G52" s="1249"/>
      <c r="H52" s="1250"/>
      <c r="I52" s="354">
        <v>12793</v>
      </c>
      <c r="J52" s="355">
        <v>12917</v>
      </c>
      <c r="K52" s="355">
        <v>12701</v>
      </c>
      <c r="L52" s="355">
        <v>12965</v>
      </c>
      <c r="M52" s="356">
        <v>12652</v>
      </c>
    </row>
    <row r="53" spans="2:13" ht="27.75" customHeight="1" thickBot="1" x14ac:dyDescent="0.25">
      <c r="B53" s="1251" t="s">
        <v>21</v>
      </c>
      <c r="C53" s="1252"/>
      <c r="D53" s="107"/>
      <c r="E53" s="1253" t="s">
        <v>44</v>
      </c>
      <c r="F53" s="1253"/>
      <c r="G53" s="1253"/>
      <c r="H53" s="1254"/>
      <c r="I53" s="357">
        <v>9232</v>
      </c>
      <c r="J53" s="358">
        <v>8555</v>
      </c>
      <c r="K53" s="358">
        <v>8634</v>
      </c>
      <c r="L53" s="358">
        <v>8718</v>
      </c>
      <c r="M53" s="359">
        <v>8217</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H4tspEE10THXFSxNblzYGgtaKdOCOzOoZBZV8Qwn13urZS3Xk8uOk6IYTqXE3hYsHjYdtzi5cECfKO5AYEzHNg==" saltValue="Hvq6SVUxqx5+x9clpGXN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563</v>
      </c>
      <c r="G54" s="116" t="s">
        <v>564</v>
      </c>
      <c r="H54" s="117" t="s">
        <v>565</v>
      </c>
    </row>
    <row r="55" spans="2:8" ht="52.5" customHeight="1" x14ac:dyDescent="0.2">
      <c r="B55" s="118"/>
      <c r="C55" s="1270" t="s">
        <v>47</v>
      </c>
      <c r="D55" s="1270"/>
      <c r="E55" s="1271"/>
      <c r="F55" s="119">
        <v>2582</v>
      </c>
      <c r="G55" s="119">
        <v>2582</v>
      </c>
      <c r="H55" s="120">
        <v>2582</v>
      </c>
    </row>
    <row r="56" spans="2:8" ht="52.5" customHeight="1" x14ac:dyDescent="0.2">
      <c r="B56" s="121"/>
      <c r="C56" s="1272" t="s">
        <v>48</v>
      </c>
      <c r="D56" s="1272"/>
      <c r="E56" s="1273"/>
      <c r="F56" s="122">
        <v>374</v>
      </c>
      <c r="G56" s="122">
        <v>374</v>
      </c>
      <c r="H56" s="123">
        <v>517</v>
      </c>
    </row>
    <row r="57" spans="2:8" ht="53.25" customHeight="1" x14ac:dyDescent="0.2">
      <c r="B57" s="121"/>
      <c r="C57" s="1274" t="s">
        <v>49</v>
      </c>
      <c r="D57" s="1274"/>
      <c r="E57" s="1275"/>
      <c r="F57" s="124">
        <v>921</v>
      </c>
      <c r="G57" s="124">
        <v>962</v>
      </c>
      <c r="H57" s="125">
        <v>1011</v>
      </c>
    </row>
    <row r="58" spans="2:8" ht="45.75" customHeight="1" x14ac:dyDescent="0.2">
      <c r="B58" s="126"/>
      <c r="C58" s="1262" t="s">
        <v>602</v>
      </c>
      <c r="D58" s="1263"/>
      <c r="E58" s="1264"/>
      <c r="F58" s="127">
        <v>665</v>
      </c>
      <c r="G58" s="127">
        <v>674</v>
      </c>
      <c r="H58" s="128">
        <v>693</v>
      </c>
    </row>
    <row r="59" spans="2:8" ht="45.75" customHeight="1" x14ac:dyDescent="0.2">
      <c r="B59" s="126"/>
      <c r="C59" s="1262" t="s">
        <v>603</v>
      </c>
      <c r="D59" s="1263"/>
      <c r="E59" s="1264"/>
      <c r="F59" s="127">
        <v>110</v>
      </c>
      <c r="G59" s="127">
        <v>110</v>
      </c>
      <c r="H59" s="128">
        <v>110</v>
      </c>
    </row>
    <row r="60" spans="2:8" ht="45.75" customHeight="1" x14ac:dyDescent="0.2">
      <c r="B60" s="126"/>
      <c r="C60" s="1262" t="s">
        <v>604</v>
      </c>
      <c r="D60" s="1263"/>
      <c r="E60" s="1264"/>
      <c r="F60" s="127">
        <v>75</v>
      </c>
      <c r="G60" s="127">
        <v>75</v>
      </c>
      <c r="H60" s="128">
        <v>75</v>
      </c>
    </row>
    <row r="61" spans="2:8" ht="45.75" customHeight="1" x14ac:dyDescent="0.2">
      <c r="B61" s="126"/>
      <c r="C61" s="1262" t="s">
        <v>605</v>
      </c>
      <c r="D61" s="1263"/>
      <c r="E61" s="1264"/>
      <c r="F61" s="127" t="s">
        <v>607</v>
      </c>
      <c r="G61" s="127" t="s">
        <v>607</v>
      </c>
      <c r="H61" s="128">
        <v>63</v>
      </c>
    </row>
    <row r="62" spans="2:8" ht="45.75" customHeight="1" thickBot="1" x14ac:dyDescent="0.25">
      <c r="B62" s="129"/>
      <c r="C62" s="1265" t="s">
        <v>606</v>
      </c>
      <c r="D62" s="1266"/>
      <c r="E62" s="1267"/>
      <c r="F62" s="130" t="s">
        <v>607</v>
      </c>
      <c r="G62" s="130">
        <v>50</v>
      </c>
      <c r="H62" s="131">
        <v>35</v>
      </c>
    </row>
    <row r="63" spans="2:8" ht="52.5" customHeight="1" thickBot="1" x14ac:dyDescent="0.25">
      <c r="B63" s="132"/>
      <c r="C63" s="1268" t="s">
        <v>50</v>
      </c>
      <c r="D63" s="1268"/>
      <c r="E63" s="1269"/>
      <c r="F63" s="133">
        <v>3876</v>
      </c>
      <c r="G63" s="133">
        <v>3918</v>
      </c>
      <c r="H63" s="134">
        <v>4110</v>
      </c>
    </row>
    <row r="64" spans="2:8" ht="13.2" x14ac:dyDescent="0.2"/>
  </sheetData>
  <sheetProtection algorithmName="SHA-512" hashValue="3x4VcmRYvWGXJb71dHfA4bXGyyDPOUTV8Azr/ySwJ4BP3kNwsiS6mYSZG3wLrvOoZCrqPN/TcvkfJDuRC6Lsww==" saltValue="4i4o4NfO8rUSL2BV5PK5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617</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614</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90" t="s">
        <v>618</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368"/>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368"/>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368"/>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368"/>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613</v>
      </c>
    </row>
    <row r="50" spans="1:109" ht="13.2" x14ac:dyDescent="0.2">
      <c r="B50" s="368"/>
      <c r="G50" s="1279"/>
      <c r="H50" s="1279"/>
      <c r="I50" s="1279"/>
      <c r="J50" s="1279"/>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3" t="s">
        <v>561</v>
      </c>
      <c r="BQ50" s="1283"/>
      <c r="BR50" s="1283"/>
      <c r="BS50" s="1283"/>
      <c r="BT50" s="1283"/>
      <c r="BU50" s="1283"/>
      <c r="BV50" s="1283"/>
      <c r="BW50" s="1283"/>
      <c r="BX50" s="1283" t="s">
        <v>562</v>
      </c>
      <c r="BY50" s="1283"/>
      <c r="BZ50" s="1283"/>
      <c r="CA50" s="1283"/>
      <c r="CB50" s="1283"/>
      <c r="CC50" s="1283"/>
      <c r="CD50" s="1283"/>
      <c r="CE50" s="1283"/>
      <c r="CF50" s="1283" t="s">
        <v>563</v>
      </c>
      <c r="CG50" s="1283"/>
      <c r="CH50" s="1283"/>
      <c r="CI50" s="1283"/>
      <c r="CJ50" s="1283"/>
      <c r="CK50" s="1283"/>
      <c r="CL50" s="1283"/>
      <c r="CM50" s="1283"/>
      <c r="CN50" s="1283" t="s">
        <v>564</v>
      </c>
      <c r="CO50" s="1283"/>
      <c r="CP50" s="1283"/>
      <c r="CQ50" s="1283"/>
      <c r="CR50" s="1283"/>
      <c r="CS50" s="1283"/>
      <c r="CT50" s="1283"/>
      <c r="CU50" s="1283"/>
      <c r="CV50" s="1283" t="s">
        <v>565</v>
      </c>
      <c r="CW50" s="1283"/>
      <c r="CX50" s="1283"/>
      <c r="CY50" s="1283"/>
      <c r="CZ50" s="1283"/>
      <c r="DA50" s="1283"/>
      <c r="DB50" s="1283"/>
      <c r="DC50" s="1283"/>
    </row>
    <row r="51" spans="1:109" ht="13.5" customHeight="1" x14ac:dyDescent="0.2">
      <c r="B51" s="368"/>
      <c r="G51" s="1287"/>
      <c r="H51" s="1287"/>
      <c r="I51" s="1288"/>
      <c r="J51" s="1288"/>
      <c r="K51" s="1277"/>
      <c r="L51" s="1277"/>
      <c r="M51" s="1277"/>
      <c r="N51" s="1277"/>
      <c r="AM51" s="374"/>
      <c r="AN51" s="1278" t="s">
        <v>612</v>
      </c>
      <c r="AO51" s="1278"/>
      <c r="AP51" s="1278"/>
      <c r="AQ51" s="1278"/>
      <c r="AR51" s="1278"/>
      <c r="AS51" s="1278"/>
      <c r="AT51" s="1278"/>
      <c r="AU51" s="1278"/>
      <c r="AV51" s="1278"/>
      <c r="AW51" s="1278"/>
      <c r="AX51" s="1278"/>
      <c r="AY51" s="1278"/>
      <c r="AZ51" s="1278"/>
      <c r="BA51" s="1278"/>
      <c r="BB51" s="1278" t="s">
        <v>610</v>
      </c>
      <c r="BC51" s="1278"/>
      <c r="BD51" s="1278"/>
      <c r="BE51" s="1278"/>
      <c r="BF51" s="1278"/>
      <c r="BG51" s="1278"/>
      <c r="BH51" s="1278"/>
      <c r="BI51" s="1278"/>
      <c r="BJ51" s="1278"/>
      <c r="BK51" s="1278"/>
      <c r="BL51" s="1278"/>
      <c r="BM51" s="1278"/>
      <c r="BN51" s="1278"/>
      <c r="BO51" s="1278"/>
      <c r="BP51" s="1276">
        <v>137.19999999999999</v>
      </c>
      <c r="BQ51" s="1276"/>
      <c r="BR51" s="1276"/>
      <c r="BS51" s="1276"/>
      <c r="BT51" s="1276"/>
      <c r="BU51" s="1276"/>
      <c r="BV51" s="1276"/>
      <c r="BW51" s="1276"/>
      <c r="BX51" s="1289"/>
      <c r="BY51" s="1276"/>
      <c r="BZ51" s="1276"/>
      <c r="CA51" s="1276"/>
      <c r="CB51" s="1276"/>
      <c r="CC51" s="1276"/>
      <c r="CD51" s="1276"/>
      <c r="CE51" s="1276"/>
      <c r="CF51" s="1276">
        <v>126.6</v>
      </c>
      <c r="CG51" s="1276"/>
      <c r="CH51" s="1276"/>
      <c r="CI51" s="1276"/>
      <c r="CJ51" s="1276"/>
      <c r="CK51" s="1276"/>
      <c r="CL51" s="1276"/>
      <c r="CM51" s="1276"/>
      <c r="CN51" s="1289"/>
      <c r="CO51" s="1276"/>
      <c r="CP51" s="1276"/>
      <c r="CQ51" s="1276"/>
      <c r="CR51" s="1276"/>
      <c r="CS51" s="1276"/>
      <c r="CT51" s="1276"/>
      <c r="CU51" s="1276"/>
      <c r="CV51" s="1289"/>
      <c r="CW51" s="1276"/>
      <c r="CX51" s="1276"/>
      <c r="CY51" s="1276"/>
      <c r="CZ51" s="1276"/>
      <c r="DA51" s="1276"/>
      <c r="DB51" s="1276"/>
      <c r="DC51" s="1276"/>
    </row>
    <row r="52" spans="1:109" ht="13.2" x14ac:dyDescent="0.2">
      <c r="B52" s="368"/>
      <c r="G52" s="1287"/>
      <c r="H52" s="1287"/>
      <c r="I52" s="1288"/>
      <c r="J52" s="1288"/>
      <c r="K52" s="1277"/>
      <c r="L52" s="1277"/>
      <c r="M52" s="1277"/>
      <c r="N52" s="1277"/>
      <c r="AM52" s="374"/>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2"/>
      <c r="B53" s="368"/>
      <c r="G53" s="1287"/>
      <c r="H53" s="1287"/>
      <c r="I53" s="1279"/>
      <c r="J53" s="1279"/>
      <c r="K53" s="1277"/>
      <c r="L53" s="1277"/>
      <c r="M53" s="1277"/>
      <c r="N53" s="1277"/>
      <c r="AM53" s="374"/>
      <c r="AN53" s="1278"/>
      <c r="AO53" s="1278"/>
      <c r="AP53" s="1278"/>
      <c r="AQ53" s="1278"/>
      <c r="AR53" s="1278"/>
      <c r="AS53" s="1278"/>
      <c r="AT53" s="1278"/>
      <c r="AU53" s="1278"/>
      <c r="AV53" s="1278"/>
      <c r="AW53" s="1278"/>
      <c r="AX53" s="1278"/>
      <c r="AY53" s="1278"/>
      <c r="AZ53" s="1278"/>
      <c r="BA53" s="1278"/>
      <c r="BB53" s="1278" t="s">
        <v>616</v>
      </c>
      <c r="BC53" s="1278"/>
      <c r="BD53" s="1278"/>
      <c r="BE53" s="1278"/>
      <c r="BF53" s="1278"/>
      <c r="BG53" s="1278"/>
      <c r="BH53" s="1278"/>
      <c r="BI53" s="1278"/>
      <c r="BJ53" s="1278"/>
      <c r="BK53" s="1278"/>
      <c r="BL53" s="1278"/>
      <c r="BM53" s="1278"/>
      <c r="BN53" s="1278"/>
      <c r="BO53" s="1278"/>
      <c r="BP53" s="1276">
        <v>65.099999999999994</v>
      </c>
      <c r="BQ53" s="1276"/>
      <c r="BR53" s="1276"/>
      <c r="BS53" s="1276"/>
      <c r="BT53" s="1276"/>
      <c r="BU53" s="1276"/>
      <c r="BV53" s="1276"/>
      <c r="BW53" s="1276"/>
      <c r="BX53" s="1289"/>
      <c r="BY53" s="1276"/>
      <c r="BZ53" s="1276"/>
      <c r="CA53" s="1276"/>
      <c r="CB53" s="1276"/>
      <c r="CC53" s="1276"/>
      <c r="CD53" s="1276"/>
      <c r="CE53" s="1276"/>
      <c r="CF53" s="1276">
        <v>67</v>
      </c>
      <c r="CG53" s="1276"/>
      <c r="CH53" s="1276"/>
      <c r="CI53" s="1276"/>
      <c r="CJ53" s="1276"/>
      <c r="CK53" s="1276"/>
      <c r="CL53" s="1276"/>
      <c r="CM53" s="1276"/>
      <c r="CN53" s="1289"/>
      <c r="CO53" s="1276"/>
      <c r="CP53" s="1276"/>
      <c r="CQ53" s="1276"/>
      <c r="CR53" s="1276"/>
      <c r="CS53" s="1276"/>
      <c r="CT53" s="1276"/>
      <c r="CU53" s="1276"/>
      <c r="CV53" s="1289"/>
      <c r="CW53" s="1276"/>
      <c r="CX53" s="1276"/>
      <c r="CY53" s="1276"/>
      <c r="CZ53" s="1276"/>
      <c r="DA53" s="1276"/>
      <c r="DB53" s="1276"/>
      <c r="DC53" s="1276"/>
    </row>
    <row r="54" spans="1:109" ht="13.2" x14ac:dyDescent="0.2">
      <c r="A54" s="382"/>
      <c r="B54" s="368"/>
      <c r="G54" s="1287"/>
      <c r="H54" s="1287"/>
      <c r="I54" s="1279"/>
      <c r="J54" s="1279"/>
      <c r="K54" s="1277"/>
      <c r="L54" s="1277"/>
      <c r="M54" s="1277"/>
      <c r="N54" s="1277"/>
      <c r="AM54" s="374"/>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2"/>
      <c r="B55" s="368"/>
      <c r="G55" s="1279"/>
      <c r="H55" s="1279"/>
      <c r="I55" s="1279"/>
      <c r="J55" s="1279"/>
      <c r="K55" s="1277"/>
      <c r="L55" s="1277"/>
      <c r="M55" s="1277"/>
      <c r="N55" s="1277"/>
      <c r="AN55" s="1283" t="s">
        <v>611</v>
      </c>
      <c r="AO55" s="1283"/>
      <c r="AP55" s="1283"/>
      <c r="AQ55" s="1283"/>
      <c r="AR55" s="1283"/>
      <c r="AS55" s="1283"/>
      <c r="AT55" s="1283"/>
      <c r="AU55" s="1283"/>
      <c r="AV55" s="1283"/>
      <c r="AW55" s="1283"/>
      <c r="AX55" s="1283"/>
      <c r="AY55" s="1283"/>
      <c r="AZ55" s="1283"/>
      <c r="BA55" s="1283"/>
      <c r="BB55" s="1278" t="s">
        <v>610</v>
      </c>
      <c r="BC55" s="1278"/>
      <c r="BD55" s="1278"/>
      <c r="BE55" s="1278"/>
      <c r="BF55" s="1278"/>
      <c r="BG55" s="1278"/>
      <c r="BH55" s="1278"/>
      <c r="BI55" s="1278"/>
      <c r="BJ55" s="1278"/>
      <c r="BK55" s="1278"/>
      <c r="BL55" s="1278"/>
      <c r="BM55" s="1278"/>
      <c r="BN55" s="1278"/>
      <c r="BO55" s="1278"/>
      <c r="BP55" s="1276">
        <v>37.700000000000003</v>
      </c>
      <c r="BQ55" s="1276"/>
      <c r="BR55" s="1276"/>
      <c r="BS55" s="1276"/>
      <c r="BT55" s="1276"/>
      <c r="BU55" s="1276"/>
      <c r="BV55" s="1276"/>
      <c r="BW55" s="1276"/>
      <c r="BX55" s="1289"/>
      <c r="BY55" s="1276"/>
      <c r="BZ55" s="1276"/>
      <c r="CA55" s="1276"/>
      <c r="CB55" s="1276"/>
      <c r="CC55" s="1276"/>
      <c r="CD55" s="1276"/>
      <c r="CE55" s="1276"/>
      <c r="CF55" s="1276">
        <v>38.700000000000003</v>
      </c>
      <c r="CG55" s="1276"/>
      <c r="CH55" s="1276"/>
      <c r="CI55" s="1276"/>
      <c r="CJ55" s="1276"/>
      <c r="CK55" s="1276"/>
      <c r="CL55" s="1276"/>
      <c r="CM55" s="1276"/>
      <c r="CN55" s="1289"/>
      <c r="CO55" s="1276"/>
      <c r="CP55" s="1276"/>
      <c r="CQ55" s="1276"/>
      <c r="CR55" s="1276"/>
      <c r="CS55" s="1276"/>
      <c r="CT55" s="1276"/>
      <c r="CU55" s="1276"/>
      <c r="CV55" s="1289"/>
      <c r="CW55" s="1276"/>
      <c r="CX55" s="1276"/>
      <c r="CY55" s="1276"/>
      <c r="CZ55" s="1276"/>
      <c r="DA55" s="1276"/>
      <c r="DB55" s="1276"/>
      <c r="DC55" s="1276"/>
    </row>
    <row r="56" spans="1:109" ht="13.2" x14ac:dyDescent="0.2">
      <c r="A56" s="382"/>
      <c r="B56" s="368"/>
      <c r="G56" s="1279"/>
      <c r="H56" s="1279"/>
      <c r="I56" s="1279"/>
      <c r="J56" s="1279"/>
      <c r="K56" s="1277"/>
      <c r="L56" s="1277"/>
      <c r="M56" s="1277"/>
      <c r="N56" s="1277"/>
      <c r="AN56" s="1283"/>
      <c r="AO56" s="1283"/>
      <c r="AP56" s="1283"/>
      <c r="AQ56" s="1283"/>
      <c r="AR56" s="1283"/>
      <c r="AS56" s="1283"/>
      <c r="AT56" s="1283"/>
      <c r="AU56" s="1283"/>
      <c r="AV56" s="1283"/>
      <c r="AW56" s="1283"/>
      <c r="AX56" s="1283"/>
      <c r="AY56" s="1283"/>
      <c r="AZ56" s="1283"/>
      <c r="BA56" s="1283"/>
      <c r="BB56" s="1278"/>
      <c r="BC56" s="1278"/>
      <c r="BD56" s="1278"/>
      <c r="BE56" s="1278"/>
      <c r="BF56" s="1278"/>
      <c r="BG56" s="1278"/>
      <c r="BH56" s="1278"/>
      <c r="BI56" s="1278"/>
      <c r="BJ56" s="1278"/>
      <c r="BK56" s="1278"/>
      <c r="BL56" s="1278"/>
      <c r="BM56" s="1278"/>
      <c r="BN56" s="1278"/>
      <c r="BO56" s="1278"/>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2" x14ac:dyDescent="0.2">
      <c r="B57" s="388"/>
      <c r="G57" s="1279"/>
      <c r="H57" s="1279"/>
      <c r="I57" s="1281"/>
      <c r="J57" s="1281"/>
      <c r="K57" s="1277"/>
      <c r="L57" s="1277"/>
      <c r="M57" s="1277"/>
      <c r="N57" s="1277"/>
      <c r="AM57" s="367"/>
      <c r="AN57" s="1283"/>
      <c r="AO57" s="1283"/>
      <c r="AP57" s="1283"/>
      <c r="AQ57" s="1283"/>
      <c r="AR57" s="1283"/>
      <c r="AS57" s="1283"/>
      <c r="AT57" s="1283"/>
      <c r="AU57" s="1283"/>
      <c r="AV57" s="1283"/>
      <c r="AW57" s="1283"/>
      <c r="AX57" s="1283"/>
      <c r="AY57" s="1283"/>
      <c r="AZ57" s="1283"/>
      <c r="BA57" s="1283"/>
      <c r="BB57" s="1278" t="s">
        <v>616</v>
      </c>
      <c r="BC57" s="1278"/>
      <c r="BD57" s="1278"/>
      <c r="BE57" s="1278"/>
      <c r="BF57" s="1278"/>
      <c r="BG57" s="1278"/>
      <c r="BH57" s="1278"/>
      <c r="BI57" s="1278"/>
      <c r="BJ57" s="1278"/>
      <c r="BK57" s="1278"/>
      <c r="BL57" s="1278"/>
      <c r="BM57" s="1278"/>
      <c r="BN57" s="1278"/>
      <c r="BO57" s="1278"/>
      <c r="BP57" s="1276">
        <v>59.4</v>
      </c>
      <c r="BQ57" s="1276"/>
      <c r="BR57" s="1276"/>
      <c r="BS57" s="1276"/>
      <c r="BT57" s="1276"/>
      <c r="BU57" s="1276"/>
      <c r="BV57" s="1276"/>
      <c r="BW57" s="1276"/>
      <c r="BX57" s="1289"/>
      <c r="BY57" s="1276"/>
      <c r="BZ57" s="1276"/>
      <c r="CA57" s="1276"/>
      <c r="CB57" s="1276"/>
      <c r="CC57" s="1276"/>
      <c r="CD57" s="1276"/>
      <c r="CE57" s="1276"/>
      <c r="CF57" s="1276">
        <v>61.4</v>
      </c>
      <c r="CG57" s="1276"/>
      <c r="CH57" s="1276"/>
      <c r="CI57" s="1276"/>
      <c r="CJ57" s="1276"/>
      <c r="CK57" s="1276"/>
      <c r="CL57" s="1276"/>
      <c r="CM57" s="1276"/>
      <c r="CN57" s="1289"/>
      <c r="CO57" s="1276"/>
      <c r="CP57" s="1276"/>
      <c r="CQ57" s="1276"/>
      <c r="CR57" s="1276"/>
      <c r="CS57" s="1276"/>
      <c r="CT57" s="1276"/>
      <c r="CU57" s="1276"/>
      <c r="CV57" s="1289"/>
      <c r="CW57" s="1276"/>
      <c r="CX57" s="1276"/>
      <c r="CY57" s="1276"/>
      <c r="CZ57" s="1276"/>
      <c r="DA57" s="1276"/>
      <c r="DB57" s="1276"/>
      <c r="DC57" s="1276"/>
      <c r="DD57" s="393"/>
      <c r="DE57" s="388"/>
    </row>
    <row r="58" spans="1:109" s="382" customFormat="1" ht="13.2" x14ac:dyDescent="0.2">
      <c r="A58" s="367"/>
      <c r="B58" s="388"/>
      <c r="G58" s="1279"/>
      <c r="H58" s="1279"/>
      <c r="I58" s="1281"/>
      <c r="J58" s="1281"/>
      <c r="K58" s="1277"/>
      <c r="L58" s="1277"/>
      <c r="M58" s="1277"/>
      <c r="N58" s="1277"/>
      <c r="AM58" s="367"/>
      <c r="AN58" s="1283"/>
      <c r="AO58" s="1283"/>
      <c r="AP58" s="1283"/>
      <c r="AQ58" s="1283"/>
      <c r="AR58" s="1283"/>
      <c r="AS58" s="1283"/>
      <c r="AT58" s="1283"/>
      <c r="AU58" s="1283"/>
      <c r="AV58" s="1283"/>
      <c r="AW58" s="1283"/>
      <c r="AX58" s="1283"/>
      <c r="AY58" s="1283"/>
      <c r="AZ58" s="1283"/>
      <c r="BA58" s="1283"/>
      <c r="BB58" s="1278"/>
      <c r="BC58" s="1278"/>
      <c r="BD58" s="1278"/>
      <c r="BE58" s="1278"/>
      <c r="BF58" s="1278"/>
      <c r="BG58" s="1278"/>
      <c r="BH58" s="1278"/>
      <c r="BI58" s="1278"/>
      <c r="BJ58" s="1278"/>
      <c r="BK58" s="1278"/>
      <c r="BL58" s="1278"/>
      <c r="BM58" s="1278"/>
      <c r="BN58" s="1278"/>
      <c r="BO58" s="1278"/>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615</v>
      </c>
    </row>
    <row r="64" spans="1:109" ht="13.2" x14ac:dyDescent="0.2">
      <c r="B64" s="368"/>
      <c r="G64" s="383"/>
      <c r="I64" s="385"/>
      <c r="J64" s="385"/>
      <c r="K64" s="385"/>
      <c r="L64" s="385"/>
      <c r="M64" s="385"/>
      <c r="N64" s="384"/>
      <c r="AM64" s="383"/>
      <c r="AN64" s="383" t="s">
        <v>614</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90" t="s">
        <v>619</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368"/>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368"/>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368"/>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368"/>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613</v>
      </c>
    </row>
    <row r="72" spans="2:107" ht="13.2" x14ac:dyDescent="0.2">
      <c r="B72" s="368"/>
      <c r="G72" s="1279"/>
      <c r="H72" s="1279"/>
      <c r="I72" s="1279"/>
      <c r="J72" s="1279"/>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3" t="s">
        <v>561</v>
      </c>
      <c r="BQ72" s="1283"/>
      <c r="BR72" s="1283"/>
      <c r="BS72" s="1283"/>
      <c r="BT72" s="1283"/>
      <c r="BU72" s="1283"/>
      <c r="BV72" s="1283"/>
      <c r="BW72" s="1283"/>
      <c r="BX72" s="1283" t="s">
        <v>562</v>
      </c>
      <c r="BY72" s="1283"/>
      <c r="BZ72" s="1283"/>
      <c r="CA72" s="1283"/>
      <c r="CB72" s="1283"/>
      <c r="CC72" s="1283"/>
      <c r="CD72" s="1283"/>
      <c r="CE72" s="1283"/>
      <c r="CF72" s="1283" t="s">
        <v>563</v>
      </c>
      <c r="CG72" s="1283"/>
      <c r="CH72" s="1283"/>
      <c r="CI72" s="1283"/>
      <c r="CJ72" s="1283"/>
      <c r="CK72" s="1283"/>
      <c r="CL72" s="1283"/>
      <c r="CM72" s="1283"/>
      <c r="CN72" s="1283" t="s">
        <v>564</v>
      </c>
      <c r="CO72" s="1283"/>
      <c r="CP72" s="1283"/>
      <c r="CQ72" s="1283"/>
      <c r="CR72" s="1283"/>
      <c r="CS72" s="1283"/>
      <c r="CT72" s="1283"/>
      <c r="CU72" s="1283"/>
      <c r="CV72" s="1283" t="s">
        <v>565</v>
      </c>
      <c r="CW72" s="1283"/>
      <c r="CX72" s="1283"/>
      <c r="CY72" s="1283"/>
      <c r="CZ72" s="1283"/>
      <c r="DA72" s="1283"/>
      <c r="DB72" s="1283"/>
      <c r="DC72" s="1283"/>
    </row>
    <row r="73" spans="2:107" ht="13.2" x14ac:dyDescent="0.2">
      <c r="B73" s="368"/>
      <c r="G73" s="1287"/>
      <c r="H73" s="1287"/>
      <c r="I73" s="1287"/>
      <c r="J73" s="1287"/>
      <c r="K73" s="1280"/>
      <c r="L73" s="1280"/>
      <c r="M73" s="1280"/>
      <c r="N73" s="1280"/>
      <c r="AM73" s="374"/>
      <c r="AN73" s="1278" t="s">
        <v>612</v>
      </c>
      <c r="AO73" s="1278"/>
      <c r="AP73" s="1278"/>
      <c r="AQ73" s="1278"/>
      <c r="AR73" s="1278"/>
      <c r="AS73" s="1278"/>
      <c r="AT73" s="1278"/>
      <c r="AU73" s="1278"/>
      <c r="AV73" s="1278"/>
      <c r="AW73" s="1278"/>
      <c r="AX73" s="1278"/>
      <c r="AY73" s="1278"/>
      <c r="AZ73" s="1278"/>
      <c r="BA73" s="1278"/>
      <c r="BB73" s="1278" t="s">
        <v>610</v>
      </c>
      <c r="BC73" s="1278"/>
      <c r="BD73" s="1278"/>
      <c r="BE73" s="1278"/>
      <c r="BF73" s="1278"/>
      <c r="BG73" s="1278"/>
      <c r="BH73" s="1278"/>
      <c r="BI73" s="1278"/>
      <c r="BJ73" s="1278"/>
      <c r="BK73" s="1278"/>
      <c r="BL73" s="1278"/>
      <c r="BM73" s="1278"/>
      <c r="BN73" s="1278"/>
      <c r="BO73" s="1278"/>
      <c r="BP73" s="1276">
        <v>137.19999999999999</v>
      </c>
      <c r="BQ73" s="1276"/>
      <c r="BR73" s="1276"/>
      <c r="BS73" s="1276"/>
      <c r="BT73" s="1276"/>
      <c r="BU73" s="1276"/>
      <c r="BV73" s="1276"/>
      <c r="BW73" s="1276"/>
      <c r="BX73" s="1276">
        <v>125.2</v>
      </c>
      <c r="BY73" s="1276"/>
      <c r="BZ73" s="1276"/>
      <c r="CA73" s="1276"/>
      <c r="CB73" s="1276"/>
      <c r="CC73" s="1276"/>
      <c r="CD73" s="1276"/>
      <c r="CE73" s="1276"/>
      <c r="CF73" s="1276">
        <v>126.6</v>
      </c>
      <c r="CG73" s="1276"/>
      <c r="CH73" s="1276"/>
      <c r="CI73" s="1276"/>
      <c r="CJ73" s="1276"/>
      <c r="CK73" s="1276"/>
      <c r="CL73" s="1276"/>
      <c r="CM73" s="1276"/>
      <c r="CN73" s="1276">
        <v>123.3</v>
      </c>
      <c r="CO73" s="1276"/>
      <c r="CP73" s="1276"/>
      <c r="CQ73" s="1276"/>
      <c r="CR73" s="1276"/>
      <c r="CS73" s="1276"/>
      <c r="CT73" s="1276"/>
      <c r="CU73" s="1276"/>
      <c r="CV73" s="1276">
        <v>109.8</v>
      </c>
      <c r="CW73" s="1276"/>
      <c r="CX73" s="1276"/>
      <c r="CY73" s="1276"/>
      <c r="CZ73" s="1276"/>
      <c r="DA73" s="1276"/>
      <c r="DB73" s="1276"/>
      <c r="DC73" s="1276"/>
    </row>
    <row r="74" spans="2:107" ht="13.2" x14ac:dyDescent="0.2">
      <c r="B74" s="368"/>
      <c r="G74" s="1287"/>
      <c r="H74" s="1287"/>
      <c r="I74" s="1287"/>
      <c r="J74" s="1287"/>
      <c r="K74" s="1280"/>
      <c r="L74" s="1280"/>
      <c r="M74" s="1280"/>
      <c r="N74" s="1280"/>
      <c r="AM74" s="374"/>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68"/>
      <c r="G75" s="1287"/>
      <c r="H75" s="1287"/>
      <c r="I75" s="1279"/>
      <c r="J75" s="1279"/>
      <c r="K75" s="1277"/>
      <c r="L75" s="1277"/>
      <c r="M75" s="1277"/>
      <c r="N75" s="1277"/>
      <c r="AM75" s="374"/>
      <c r="AN75" s="1278"/>
      <c r="AO75" s="1278"/>
      <c r="AP75" s="1278"/>
      <c r="AQ75" s="1278"/>
      <c r="AR75" s="1278"/>
      <c r="AS75" s="1278"/>
      <c r="AT75" s="1278"/>
      <c r="AU75" s="1278"/>
      <c r="AV75" s="1278"/>
      <c r="AW75" s="1278"/>
      <c r="AX75" s="1278"/>
      <c r="AY75" s="1278"/>
      <c r="AZ75" s="1278"/>
      <c r="BA75" s="1278"/>
      <c r="BB75" s="1278" t="s">
        <v>609</v>
      </c>
      <c r="BC75" s="1278"/>
      <c r="BD75" s="1278"/>
      <c r="BE75" s="1278"/>
      <c r="BF75" s="1278"/>
      <c r="BG75" s="1278"/>
      <c r="BH75" s="1278"/>
      <c r="BI75" s="1278"/>
      <c r="BJ75" s="1278"/>
      <c r="BK75" s="1278"/>
      <c r="BL75" s="1278"/>
      <c r="BM75" s="1278"/>
      <c r="BN75" s="1278"/>
      <c r="BO75" s="1278"/>
      <c r="BP75" s="1276">
        <v>13.4</v>
      </c>
      <c r="BQ75" s="1276"/>
      <c r="BR75" s="1276"/>
      <c r="BS75" s="1276"/>
      <c r="BT75" s="1276"/>
      <c r="BU75" s="1276"/>
      <c r="BV75" s="1276"/>
      <c r="BW75" s="1276"/>
      <c r="BX75" s="1276">
        <v>13.4</v>
      </c>
      <c r="BY75" s="1276"/>
      <c r="BZ75" s="1276"/>
      <c r="CA75" s="1276"/>
      <c r="CB75" s="1276"/>
      <c r="CC75" s="1276"/>
      <c r="CD75" s="1276"/>
      <c r="CE75" s="1276"/>
      <c r="CF75" s="1276">
        <v>12.9</v>
      </c>
      <c r="CG75" s="1276"/>
      <c r="CH75" s="1276"/>
      <c r="CI75" s="1276"/>
      <c r="CJ75" s="1276"/>
      <c r="CK75" s="1276"/>
      <c r="CL75" s="1276"/>
      <c r="CM75" s="1276"/>
      <c r="CN75" s="1276">
        <v>11.8</v>
      </c>
      <c r="CO75" s="1276"/>
      <c r="CP75" s="1276"/>
      <c r="CQ75" s="1276"/>
      <c r="CR75" s="1276"/>
      <c r="CS75" s="1276"/>
      <c r="CT75" s="1276"/>
      <c r="CU75" s="1276"/>
      <c r="CV75" s="1276">
        <v>10.8</v>
      </c>
      <c r="CW75" s="1276"/>
      <c r="CX75" s="1276"/>
      <c r="CY75" s="1276"/>
      <c r="CZ75" s="1276"/>
      <c r="DA75" s="1276"/>
      <c r="DB75" s="1276"/>
      <c r="DC75" s="1276"/>
    </row>
    <row r="76" spans="2:107" ht="13.2" x14ac:dyDescent="0.2">
      <c r="B76" s="368"/>
      <c r="G76" s="1287"/>
      <c r="H76" s="1287"/>
      <c r="I76" s="1279"/>
      <c r="J76" s="1279"/>
      <c r="K76" s="1277"/>
      <c r="L76" s="1277"/>
      <c r="M76" s="1277"/>
      <c r="N76" s="1277"/>
      <c r="AM76" s="374"/>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68"/>
      <c r="G77" s="1279"/>
      <c r="H77" s="1279"/>
      <c r="I77" s="1279"/>
      <c r="J77" s="1279"/>
      <c r="K77" s="1280"/>
      <c r="L77" s="1280"/>
      <c r="M77" s="1280"/>
      <c r="N77" s="1280"/>
      <c r="AN77" s="1283" t="s">
        <v>611</v>
      </c>
      <c r="AO77" s="1283"/>
      <c r="AP77" s="1283"/>
      <c r="AQ77" s="1283"/>
      <c r="AR77" s="1283"/>
      <c r="AS77" s="1283"/>
      <c r="AT77" s="1283"/>
      <c r="AU77" s="1283"/>
      <c r="AV77" s="1283"/>
      <c r="AW77" s="1283"/>
      <c r="AX77" s="1283"/>
      <c r="AY77" s="1283"/>
      <c r="AZ77" s="1283"/>
      <c r="BA77" s="1283"/>
      <c r="BB77" s="1278" t="s">
        <v>610</v>
      </c>
      <c r="BC77" s="1278"/>
      <c r="BD77" s="1278"/>
      <c r="BE77" s="1278"/>
      <c r="BF77" s="1278"/>
      <c r="BG77" s="1278"/>
      <c r="BH77" s="1278"/>
      <c r="BI77" s="1278"/>
      <c r="BJ77" s="1278"/>
      <c r="BK77" s="1278"/>
      <c r="BL77" s="1278"/>
      <c r="BM77" s="1278"/>
      <c r="BN77" s="1278"/>
      <c r="BO77" s="1278"/>
      <c r="BP77" s="1276">
        <v>37.700000000000003</v>
      </c>
      <c r="BQ77" s="1276"/>
      <c r="BR77" s="1276"/>
      <c r="BS77" s="1276"/>
      <c r="BT77" s="1276"/>
      <c r="BU77" s="1276"/>
      <c r="BV77" s="1276"/>
      <c r="BW77" s="1276"/>
      <c r="BX77" s="1276">
        <v>37.9</v>
      </c>
      <c r="BY77" s="1276"/>
      <c r="BZ77" s="1276"/>
      <c r="CA77" s="1276"/>
      <c r="CB77" s="1276"/>
      <c r="CC77" s="1276"/>
      <c r="CD77" s="1276"/>
      <c r="CE77" s="1276"/>
      <c r="CF77" s="1276">
        <v>38.700000000000003</v>
      </c>
      <c r="CG77" s="1276"/>
      <c r="CH77" s="1276"/>
      <c r="CI77" s="1276"/>
      <c r="CJ77" s="1276"/>
      <c r="CK77" s="1276"/>
      <c r="CL77" s="1276"/>
      <c r="CM77" s="1276"/>
      <c r="CN77" s="1276">
        <v>32.5</v>
      </c>
      <c r="CO77" s="1276"/>
      <c r="CP77" s="1276"/>
      <c r="CQ77" s="1276"/>
      <c r="CR77" s="1276"/>
      <c r="CS77" s="1276"/>
      <c r="CT77" s="1276"/>
      <c r="CU77" s="1276"/>
      <c r="CV77" s="1276">
        <v>23</v>
      </c>
      <c r="CW77" s="1276"/>
      <c r="CX77" s="1276"/>
      <c r="CY77" s="1276"/>
      <c r="CZ77" s="1276"/>
      <c r="DA77" s="1276"/>
      <c r="DB77" s="1276"/>
      <c r="DC77" s="1276"/>
    </row>
    <row r="78" spans="2:107" ht="13.2" x14ac:dyDescent="0.2">
      <c r="B78" s="368"/>
      <c r="G78" s="1279"/>
      <c r="H78" s="1279"/>
      <c r="I78" s="1279"/>
      <c r="J78" s="1279"/>
      <c r="K78" s="1280"/>
      <c r="L78" s="1280"/>
      <c r="M78" s="1280"/>
      <c r="N78" s="1280"/>
      <c r="AN78" s="1283"/>
      <c r="AO78" s="1283"/>
      <c r="AP78" s="1283"/>
      <c r="AQ78" s="1283"/>
      <c r="AR78" s="1283"/>
      <c r="AS78" s="1283"/>
      <c r="AT78" s="1283"/>
      <c r="AU78" s="1283"/>
      <c r="AV78" s="1283"/>
      <c r="AW78" s="1283"/>
      <c r="AX78" s="1283"/>
      <c r="AY78" s="1283"/>
      <c r="AZ78" s="1283"/>
      <c r="BA78" s="1283"/>
      <c r="BB78" s="1278"/>
      <c r="BC78" s="1278"/>
      <c r="BD78" s="1278"/>
      <c r="BE78" s="1278"/>
      <c r="BF78" s="1278"/>
      <c r="BG78" s="1278"/>
      <c r="BH78" s="1278"/>
      <c r="BI78" s="1278"/>
      <c r="BJ78" s="1278"/>
      <c r="BK78" s="1278"/>
      <c r="BL78" s="1278"/>
      <c r="BM78" s="1278"/>
      <c r="BN78" s="1278"/>
      <c r="BO78" s="1278"/>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68"/>
      <c r="G79" s="1279"/>
      <c r="H79" s="1279"/>
      <c r="I79" s="1281"/>
      <c r="J79" s="1281"/>
      <c r="K79" s="1282"/>
      <c r="L79" s="1282"/>
      <c r="M79" s="1282"/>
      <c r="N79" s="1282"/>
      <c r="AN79" s="1283"/>
      <c r="AO79" s="1283"/>
      <c r="AP79" s="1283"/>
      <c r="AQ79" s="1283"/>
      <c r="AR79" s="1283"/>
      <c r="AS79" s="1283"/>
      <c r="AT79" s="1283"/>
      <c r="AU79" s="1283"/>
      <c r="AV79" s="1283"/>
      <c r="AW79" s="1283"/>
      <c r="AX79" s="1283"/>
      <c r="AY79" s="1283"/>
      <c r="AZ79" s="1283"/>
      <c r="BA79" s="1283"/>
      <c r="BB79" s="1278" t="s">
        <v>609</v>
      </c>
      <c r="BC79" s="1278"/>
      <c r="BD79" s="1278"/>
      <c r="BE79" s="1278"/>
      <c r="BF79" s="1278"/>
      <c r="BG79" s="1278"/>
      <c r="BH79" s="1278"/>
      <c r="BI79" s="1278"/>
      <c r="BJ79" s="1278"/>
      <c r="BK79" s="1278"/>
      <c r="BL79" s="1278"/>
      <c r="BM79" s="1278"/>
      <c r="BN79" s="1278"/>
      <c r="BO79" s="1278"/>
      <c r="BP79" s="1276">
        <v>8.9</v>
      </c>
      <c r="BQ79" s="1276"/>
      <c r="BR79" s="1276"/>
      <c r="BS79" s="1276"/>
      <c r="BT79" s="1276"/>
      <c r="BU79" s="1276"/>
      <c r="BV79" s="1276"/>
      <c r="BW79" s="1276"/>
      <c r="BX79" s="1276">
        <v>8.6999999999999993</v>
      </c>
      <c r="BY79" s="1276"/>
      <c r="BZ79" s="1276"/>
      <c r="CA79" s="1276"/>
      <c r="CB79" s="1276"/>
      <c r="CC79" s="1276"/>
      <c r="CD79" s="1276"/>
      <c r="CE79" s="1276"/>
      <c r="CF79" s="1276">
        <v>8.8000000000000007</v>
      </c>
      <c r="CG79" s="1276"/>
      <c r="CH79" s="1276"/>
      <c r="CI79" s="1276"/>
      <c r="CJ79" s="1276"/>
      <c r="CK79" s="1276"/>
      <c r="CL79" s="1276"/>
      <c r="CM79" s="1276"/>
      <c r="CN79" s="1276">
        <v>8.6999999999999993</v>
      </c>
      <c r="CO79" s="1276"/>
      <c r="CP79" s="1276"/>
      <c r="CQ79" s="1276"/>
      <c r="CR79" s="1276"/>
      <c r="CS79" s="1276"/>
      <c r="CT79" s="1276"/>
      <c r="CU79" s="1276"/>
      <c r="CV79" s="1276">
        <v>8.1999999999999993</v>
      </c>
      <c r="CW79" s="1276"/>
      <c r="CX79" s="1276"/>
      <c r="CY79" s="1276"/>
      <c r="CZ79" s="1276"/>
      <c r="DA79" s="1276"/>
      <c r="DB79" s="1276"/>
      <c r="DC79" s="1276"/>
    </row>
    <row r="80" spans="2:107" ht="13.2" x14ac:dyDescent="0.2">
      <c r="B80" s="368"/>
      <c r="G80" s="1279"/>
      <c r="H80" s="1279"/>
      <c r="I80" s="1281"/>
      <c r="J80" s="1281"/>
      <c r="K80" s="1282"/>
      <c r="L80" s="1282"/>
      <c r="M80" s="1282"/>
      <c r="N80" s="1282"/>
      <c r="AN80" s="1283"/>
      <c r="AO80" s="1283"/>
      <c r="AP80" s="1283"/>
      <c r="AQ80" s="1283"/>
      <c r="AR80" s="1283"/>
      <c r="AS80" s="1283"/>
      <c r="AT80" s="1283"/>
      <c r="AU80" s="1283"/>
      <c r="AV80" s="1283"/>
      <c r="AW80" s="1283"/>
      <c r="AX80" s="1283"/>
      <c r="AY80" s="1283"/>
      <c r="AZ80" s="1283"/>
      <c r="BA80" s="1283"/>
      <c r="BB80" s="1278"/>
      <c r="BC80" s="1278"/>
      <c r="BD80" s="1278"/>
      <c r="BE80" s="1278"/>
      <c r="BF80" s="1278"/>
      <c r="BG80" s="1278"/>
      <c r="BH80" s="1278"/>
      <c r="BI80" s="1278"/>
      <c r="BJ80" s="1278"/>
      <c r="BK80" s="1278"/>
      <c r="BL80" s="1278"/>
      <c r="BM80" s="1278"/>
      <c r="BN80" s="1278"/>
      <c r="BO80" s="1278"/>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CSzc3umqNbnUrwXyB1kyo1e2SJCsJUieZ0Vx7MDqcvGKw4mYQoiq1DJZMcHMJdBJ5mmfSCa4em48oBP9jApdsA==" saltValue="LGXq0OqPUbubY0tJwX+i5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508</v>
      </c>
    </row>
  </sheetData>
  <sheetProtection algorithmName="SHA-512" hashValue="iD6pS1BHnJoh10MIfJnl3vCPtnKJrDjZKlYpkKHzN3VCK6sMQlHhB/XjTsJSWJe71PT3VltdYMB9ckssH+5hMg==" saltValue="B7XfGsW0nQPBbB9aXQmk6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508</v>
      </c>
    </row>
  </sheetData>
  <sheetProtection algorithmName="SHA-512" hashValue="qwuywL/+Lx5uqU9nslyngzq0sxrr2zKRWlvS7Hxb/94RX1wdUQkioQXqwNUpb1q7E4S7rmt8LO1aEfC3jbg+Rg==" saltValue="fa2n5kCIwlXyn8H0frJC+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558</v>
      </c>
      <c r="G2" s="148"/>
      <c r="H2" s="149"/>
    </row>
    <row r="3" spans="1:8" x14ac:dyDescent="0.2">
      <c r="A3" s="145" t="s">
        <v>551</v>
      </c>
      <c r="B3" s="150"/>
      <c r="C3" s="151"/>
      <c r="D3" s="152">
        <v>57375</v>
      </c>
      <c r="E3" s="153"/>
      <c r="F3" s="154">
        <v>72656</v>
      </c>
      <c r="G3" s="155"/>
      <c r="H3" s="156"/>
    </row>
    <row r="4" spans="1:8" x14ac:dyDescent="0.2">
      <c r="A4" s="157"/>
      <c r="B4" s="158"/>
      <c r="C4" s="159"/>
      <c r="D4" s="160">
        <v>22132</v>
      </c>
      <c r="E4" s="161"/>
      <c r="F4" s="162">
        <v>36448</v>
      </c>
      <c r="G4" s="163"/>
      <c r="H4" s="164"/>
    </row>
    <row r="5" spans="1:8" x14ac:dyDescent="0.2">
      <c r="A5" s="145" t="s">
        <v>553</v>
      </c>
      <c r="B5" s="150"/>
      <c r="C5" s="151"/>
      <c r="D5" s="152">
        <v>47474</v>
      </c>
      <c r="E5" s="153"/>
      <c r="F5" s="154">
        <v>65080</v>
      </c>
      <c r="G5" s="155"/>
      <c r="H5" s="156"/>
    </row>
    <row r="6" spans="1:8" x14ac:dyDescent="0.2">
      <c r="A6" s="157"/>
      <c r="B6" s="158"/>
      <c r="C6" s="159"/>
      <c r="D6" s="160">
        <v>30354</v>
      </c>
      <c r="E6" s="161"/>
      <c r="F6" s="162">
        <v>38201</v>
      </c>
      <c r="G6" s="163"/>
      <c r="H6" s="164"/>
    </row>
    <row r="7" spans="1:8" x14ac:dyDescent="0.2">
      <c r="A7" s="145" t="s">
        <v>554</v>
      </c>
      <c r="B7" s="150"/>
      <c r="C7" s="151"/>
      <c r="D7" s="152">
        <v>65615</v>
      </c>
      <c r="E7" s="153"/>
      <c r="F7" s="154">
        <v>79288</v>
      </c>
      <c r="G7" s="155"/>
      <c r="H7" s="156"/>
    </row>
    <row r="8" spans="1:8" x14ac:dyDescent="0.2">
      <c r="A8" s="157"/>
      <c r="B8" s="158"/>
      <c r="C8" s="159"/>
      <c r="D8" s="160">
        <v>21387</v>
      </c>
      <c r="E8" s="161"/>
      <c r="F8" s="162">
        <v>41870</v>
      </c>
      <c r="G8" s="163"/>
      <c r="H8" s="164"/>
    </row>
    <row r="9" spans="1:8" x14ac:dyDescent="0.2">
      <c r="A9" s="145" t="s">
        <v>555</v>
      </c>
      <c r="B9" s="150"/>
      <c r="C9" s="151"/>
      <c r="D9" s="152">
        <v>59920</v>
      </c>
      <c r="E9" s="153"/>
      <c r="F9" s="154">
        <v>84962</v>
      </c>
      <c r="G9" s="155"/>
      <c r="H9" s="156"/>
    </row>
    <row r="10" spans="1:8" x14ac:dyDescent="0.2">
      <c r="A10" s="157"/>
      <c r="B10" s="158"/>
      <c r="C10" s="159"/>
      <c r="D10" s="160">
        <v>39338</v>
      </c>
      <c r="E10" s="161"/>
      <c r="F10" s="162">
        <v>42793</v>
      </c>
      <c r="G10" s="163"/>
      <c r="H10" s="164"/>
    </row>
    <row r="11" spans="1:8" x14ac:dyDescent="0.2">
      <c r="A11" s="145" t="s">
        <v>556</v>
      </c>
      <c r="B11" s="150"/>
      <c r="C11" s="151"/>
      <c r="D11" s="152">
        <v>113939</v>
      </c>
      <c r="E11" s="153"/>
      <c r="F11" s="154">
        <v>71279</v>
      </c>
      <c r="G11" s="155"/>
      <c r="H11" s="156"/>
    </row>
    <row r="12" spans="1:8" x14ac:dyDescent="0.2">
      <c r="A12" s="157"/>
      <c r="B12" s="158"/>
      <c r="C12" s="165"/>
      <c r="D12" s="160">
        <v>28802</v>
      </c>
      <c r="E12" s="161"/>
      <c r="F12" s="162">
        <v>36731</v>
      </c>
      <c r="G12" s="163"/>
      <c r="H12" s="164"/>
    </row>
    <row r="13" spans="1:8" x14ac:dyDescent="0.2">
      <c r="A13" s="145"/>
      <c r="B13" s="150"/>
      <c r="C13" s="166"/>
      <c r="D13" s="167">
        <v>68865</v>
      </c>
      <c r="E13" s="168"/>
      <c r="F13" s="169">
        <v>74653</v>
      </c>
      <c r="G13" s="170"/>
      <c r="H13" s="156"/>
    </row>
    <row r="14" spans="1:8" x14ac:dyDescent="0.2">
      <c r="A14" s="157"/>
      <c r="B14" s="158"/>
      <c r="C14" s="159"/>
      <c r="D14" s="160">
        <v>28403</v>
      </c>
      <c r="E14" s="161"/>
      <c r="F14" s="162">
        <v>39209</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1.28</v>
      </c>
      <c r="C19" s="171">
        <f>ROUND(VALUE(SUBSTITUTE(実質収支比率等に係る経年分析!G$48,"▲","-")),2)</f>
        <v>1.29</v>
      </c>
      <c r="D19" s="171">
        <f>ROUND(VALUE(SUBSTITUTE(実質収支比率等に係る経年分析!H$48,"▲","-")),2)</f>
        <v>2.2400000000000002</v>
      </c>
      <c r="E19" s="171">
        <f>ROUND(VALUE(SUBSTITUTE(実質収支比率等に係る経年分析!I$48,"▲","-")),2)</f>
        <v>1.73</v>
      </c>
      <c r="F19" s="171">
        <f>ROUND(VALUE(SUBSTITUTE(実質収支比率等に係る経年分析!J$48,"▲","-")),2)</f>
        <v>5.76</v>
      </c>
    </row>
    <row r="20" spans="1:11" x14ac:dyDescent="0.2">
      <c r="A20" s="171" t="s">
        <v>54</v>
      </c>
      <c r="B20" s="171">
        <f>ROUND(VALUE(SUBSTITUTE(実質収支比率等に係る経年分析!F$47,"▲","-")),2)</f>
        <v>32.69</v>
      </c>
      <c r="C20" s="171">
        <f>ROUND(VALUE(SUBSTITUTE(実質収支比率等に係る経年分析!G$47,"▲","-")),2)</f>
        <v>32.520000000000003</v>
      </c>
      <c r="D20" s="171">
        <f>ROUND(VALUE(SUBSTITUTE(実質収支比率等に係る経年分析!H$47,"▲","-")),2)</f>
        <v>32.75</v>
      </c>
      <c r="E20" s="171">
        <f>ROUND(VALUE(SUBSTITUTE(実質収支比率等に係る経年分析!I$47,"▲","-")),2)</f>
        <v>31.92</v>
      </c>
      <c r="F20" s="171">
        <f>ROUND(VALUE(SUBSTITUTE(実質収支比率等に係る経年分析!J$47,"▲","-")),2)</f>
        <v>30.34</v>
      </c>
    </row>
    <row r="21" spans="1:11" x14ac:dyDescent="0.2">
      <c r="A21" s="171" t="s">
        <v>55</v>
      </c>
      <c r="B21" s="171">
        <f>IF(ISNUMBER(VALUE(SUBSTITUTE(実質収支比率等に係る経年分析!F$49,"▲","-"))),ROUND(VALUE(SUBSTITUTE(実質収支比率等に係る経年分析!F$49,"▲","-")),2),NA())</f>
        <v>-0.96</v>
      </c>
      <c r="C21" s="171">
        <f>IF(ISNUMBER(VALUE(SUBSTITUTE(実質収支比率等に係る経年分析!G$49,"▲","-"))),ROUND(VALUE(SUBSTITUTE(実質収支比率等に係る経年分析!G$49,"▲","-")),2),NA())</f>
        <v>0.02</v>
      </c>
      <c r="D21" s="171">
        <f>IF(ISNUMBER(VALUE(SUBSTITUTE(実質収支比率等に係る経年分析!H$49,"▲","-"))),ROUND(VALUE(SUBSTITUTE(実質収支比率等に係る経年分析!H$49,"▲","-")),2),NA())</f>
        <v>0.94</v>
      </c>
      <c r="E21" s="171">
        <f>IF(ISNUMBER(VALUE(SUBSTITUTE(実質収支比率等に係る経年分析!I$49,"▲","-"))),ROUND(VALUE(SUBSTITUTE(実質収支比率等に係る経年分析!I$49,"▲","-")),2),NA())</f>
        <v>-0.45</v>
      </c>
      <c r="F21" s="171">
        <f>IF(ISNUMBER(VALUE(SUBSTITUTE(実質収支比率等に係る経年分析!J$49,"▲","-"))),ROUND(VALUE(SUBSTITUTE(実質収支比率等に係る経年分析!J$49,"▲","-")),2),NA())</f>
        <v>4.12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高齢者住宅整備資金貸付事業費特別会計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後期高齢者医療費特別会計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市場事業費特別会計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2">
      <c r="A32" s="172" t="str">
        <f>IF(連結実質赤字比率に係る赤字・黒字の構成分析!C$38="",NA(),連結実質赤字比率に係る赤字・黒字の構成分析!C$38)</f>
        <v>介護保険費特別会計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1.02</v>
      </c>
    </row>
    <row r="33" spans="1:16" x14ac:dyDescent="0.2">
      <c r="A33" s="172" t="str">
        <f>IF(連結実質赤字比率に係る赤字・黒字の構成分析!C$37="",NA(),連結実質赤字比率に係る赤字・黒字の構成分析!C$37)</f>
        <v>国民健康保険費特別会計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0.28000000000000003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1.06</v>
      </c>
    </row>
    <row r="34" spans="1:16" x14ac:dyDescent="0.2">
      <c r="A34" s="172" t="str">
        <f>IF(連結実質赤字比率に係る赤字・黒字の構成分析!C$36="",NA(),連結実質赤字比率に係る赤字・黒字の構成分析!C$36)</f>
        <v>土地区画整理費特別会計</v>
      </c>
      <c r="B34" s="172">
        <f>IF(ROUND(VALUE(SUBSTITUTE(連結実質赤字比率に係る赤字・黒字の構成分析!F$36,"▲", "-")), 2) &lt; 0, ABS(ROUND(VALUE(SUBSTITUTE(連結実質赤字比率に係る赤字・黒字の構成分析!F$36,"▲", "-")), 2)), NA())</f>
        <v>0.33</v>
      </c>
      <c r="C34" s="172" t="e">
        <f>IF(ROUND(VALUE(SUBSTITUTE(連結実質赤字比率に係る赤字・黒字の構成分析!F$36,"▲", "-")), 2) &gt;= 0, ABS(ROUND(VALUE(SUBSTITUTE(連結実質赤字比率に係る赤字・黒字の構成分析!F$36,"▲", "-")), 2)), NA())</f>
        <v>#N/A</v>
      </c>
      <c r="D34" s="172">
        <f>IF(ROUND(VALUE(SUBSTITUTE(連結実質赤字比率に係る赤字・黒字の構成分析!G$36,"▲", "-")), 2) &lt; 0, ABS(ROUND(VALUE(SUBSTITUTE(連結実質赤字比率に係る赤字・黒字の構成分析!G$36,"▲", "-")), 2)), NA())</f>
        <v>0.21</v>
      </c>
      <c r="E34" s="172" t="e">
        <f>IF(ROUND(VALUE(SUBSTITUTE(連結実質赤字比率に係る赤字・黒字の構成分析!G$36,"▲", "-")), 2) &gt;= 0, ABS(ROUND(VALUE(SUBSTITUTE(連結実質赤字比率に係る赤字・黒字の構成分析!G$36,"▲", "-")), 2)), NA())</f>
        <v>#N/A</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1.1299999999999999</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2.2200000000000002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1.72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5.76</v>
      </c>
    </row>
    <row r="36" spans="1:16" x14ac:dyDescent="0.2">
      <c r="A36" s="172" t="str">
        <f>IF(連結実質赤字比率に係る赤字・黒字の構成分析!C$34="",NA(),連結実質赤字比率に係る赤字・黒字の構成分析!C$34)</f>
        <v>駐車場費特別会計</v>
      </c>
      <c r="B36" s="172">
        <f>IF(ROUND(VALUE(SUBSTITUTE(連結実質赤字比率に係る赤字・黒字の構成分析!F$34,"▲", "-")), 2) &lt; 0, ABS(ROUND(VALUE(SUBSTITUTE(連結実質赤字比率に係る赤字・黒字の構成分析!F$34,"▲", "-")), 2)), NA())</f>
        <v>1.85</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1.46</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1.07</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0.85</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0.57999999999999996</v>
      </c>
      <c r="K36" s="172" t="e">
        <f>IF(ROUND(VALUE(SUBSTITUTE(連結実質赤字比率に係る赤字・黒字の構成分析!J$34,"▲", "-")), 2) &gt;= 0, ABS(ROUND(VALUE(SUBSTITUTE(連結実質赤字比率に係る赤字・黒字の構成分析!J$34,"▲", "-")), 2)), NA())</f>
        <v>#N/A</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1271</v>
      </c>
      <c r="E42" s="173"/>
      <c r="F42" s="173"/>
      <c r="G42" s="173">
        <f>'実質公債費比率（分子）の構造'!L$52</f>
        <v>1202</v>
      </c>
      <c r="H42" s="173"/>
      <c r="I42" s="173"/>
      <c r="J42" s="173">
        <f>'実質公債費比率（分子）の構造'!M$52</f>
        <v>1155</v>
      </c>
      <c r="K42" s="173"/>
      <c r="L42" s="173"/>
      <c r="M42" s="173">
        <f>'実質公債費比率（分子）の構造'!N$52</f>
        <v>1102</v>
      </c>
      <c r="N42" s="173"/>
      <c r="O42" s="173"/>
      <c r="P42" s="173">
        <f>'実質公債費比率（分子）の構造'!O$52</f>
        <v>1107</v>
      </c>
    </row>
    <row r="43" spans="1:16" x14ac:dyDescent="0.2">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1</v>
      </c>
      <c r="L43" s="173"/>
      <c r="M43" s="173"/>
      <c r="N43" s="173">
        <f>'実質公債費比率（分子）の構造'!O$51</f>
        <v>1</v>
      </c>
      <c r="O43" s="173"/>
      <c r="P43" s="173"/>
    </row>
    <row r="44" spans="1:16" x14ac:dyDescent="0.2">
      <c r="A44" s="173" t="s">
        <v>64</v>
      </c>
      <c r="B44" s="173">
        <f>'実質公債費比率（分子）の構造'!K$50</f>
        <v>4</v>
      </c>
      <c r="C44" s="173"/>
      <c r="D44" s="173"/>
      <c r="E44" s="173">
        <f>'実質公債費比率（分子）の構造'!L$50</f>
        <v>3</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98</v>
      </c>
      <c r="C45" s="173"/>
      <c r="D45" s="173"/>
      <c r="E45" s="173">
        <f>'実質公債費比率（分子）の構造'!L$49</f>
        <v>83</v>
      </c>
      <c r="F45" s="173"/>
      <c r="G45" s="173"/>
      <c r="H45" s="173">
        <f>'実質公債費比率（分子）の構造'!M$49</f>
        <v>65</v>
      </c>
      <c r="I45" s="173"/>
      <c r="J45" s="173"/>
      <c r="K45" s="173">
        <f>'実質公債費比率（分子）の構造'!N$49</f>
        <v>64</v>
      </c>
      <c r="L45" s="173"/>
      <c r="M45" s="173"/>
      <c r="N45" s="173">
        <f>'実質公債費比率（分子）の構造'!O$49</f>
        <v>58</v>
      </c>
      <c r="O45" s="173"/>
      <c r="P45" s="173"/>
    </row>
    <row r="46" spans="1:16" x14ac:dyDescent="0.2">
      <c r="A46" s="173" t="s">
        <v>66</v>
      </c>
      <c r="B46" s="173">
        <f>'実質公債費比率（分子）の構造'!K$48</f>
        <v>635</v>
      </c>
      <c r="C46" s="173"/>
      <c r="D46" s="173"/>
      <c r="E46" s="173">
        <f>'実質公債費比率（分子）の構造'!L$48</f>
        <v>561</v>
      </c>
      <c r="F46" s="173"/>
      <c r="G46" s="173"/>
      <c r="H46" s="173">
        <f>'実質公債費比率（分子）の構造'!M$48</f>
        <v>564</v>
      </c>
      <c r="I46" s="173"/>
      <c r="J46" s="173"/>
      <c r="K46" s="173">
        <f>'実質公債費比率（分子）の構造'!N$48</f>
        <v>501</v>
      </c>
      <c r="L46" s="173"/>
      <c r="M46" s="173"/>
      <c r="N46" s="173">
        <f>'実質公債費比率（分子）の構造'!O$48</f>
        <v>503</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1449</v>
      </c>
      <c r="C49" s="173"/>
      <c r="D49" s="173"/>
      <c r="E49" s="173">
        <f>'実質公債費比率（分子）の構造'!L$45</f>
        <v>1438</v>
      </c>
      <c r="F49" s="173"/>
      <c r="G49" s="173"/>
      <c r="H49" s="173">
        <f>'実質公債費比率（分子）の構造'!M$45</f>
        <v>1356</v>
      </c>
      <c r="I49" s="173"/>
      <c r="J49" s="173"/>
      <c r="K49" s="173">
        <f>'実質公債費比率（分子）の構造'!N$45</f>
        <v>1280</v>
      </c>
      <c r="L49" s="173"/>
      <c r="M49" s="173"/>
      <c r="N49" s="173">
        <f>'実質公債費比率（分子）の構造'!O$45</f>
        <v>1277</v>
      </c>
      <c r="O49" s="173"/>
      <c r="P49" s="173"/>
    </row>
    <row r="50" spans="1:16" x14ac:dyDescent="0.2">
      <c r="A50" s="173" t="s">
        <v>70</v>
      </c>
      <c r="B50" s="173" t="e">
        <f>NA()</f>
        <v>#N/A</v>
      </c>
      <c r="C50" s="173">
        <f>IF(ISNUMBER('実質公債費比率（分子）の構造'!K$53),'実質公債費比率（分子）の構造'!K$53,NA())</f>
        <v>915</v>
      </c>
      <c r="D50" s="173" t="e">
        <f>NA()</f>
        <v>#N/A</v>
      </c>
      <c r="E50" s="173" t="e">
        <f>NA()</f>
        <v>#N/A</v>
      </c>
      <c r="F50" s="173">
        <f>IF(ISNUMBER('実質公債費比率（分子）の構造'!L$53),'実質公債費比率（分子）の構造'!L$53,NA())</f>
        <v>883</v>
      </c>
      <c r="G50" s="173" t="e">
        <f>NA()</f>
        <v>#N/A</v>
      </c>
      <c r="H50" s="173" t="e">
        <f>NA()</f>
        <v>#N/A</v>
      </c>
      <c r="I50" s="173">
        <f>IF(ISNUMBER('実質公債費比率（分子）の構造'!M$53),'実質公債費比率（分子）の構造'!M$53,NA())</f>
        <v>830</v>
      </c>
      <c r="J50" s="173" t="e">
        <f>NA()</f>
        <v>#N/A</v>
      </c>
      <c r="K50" s="173" t="e">
        <f>NA()</f>
        <v>#N/A</v>
      </c>
      <c r="L50" s="173">
        <f>IF(ISNUMBER('実質公債費比率（分子）の構造'!N$53),'実質公債費比率（分子）の構造'!N$53,NA())</f>
        <v>744</v>
      </c>
      <c r="M50" s="173" t="e">
        <f>NA()</f>
        <v>#N/A</v>
      </c>
      <c r="N50" s="173" t="e">
        <f>NA()</f>
        <v>#N/A</v>
      </c>
      <c r="O50" s="173">
        <f>IF(ISNUMBER('実質公債費比率（分子）の構造'!O$53),'実質公債費比率（分子）の構造'!O$53,NA())</f>
        <v>732</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12793</v>
      </c>
      <c r="E56" s="172"/>
      <c r="F56" s="172"/>
      <c r="G56" s="172">
        <f>'将来負担比率（分子）の構造'!J$52</f>
        <v>12917</v>
      </c>
      <c r="H56" s="172"/>
      <c r="I56" s="172"/>
      <c r="J56" s="172">
        <f>'将来負担比率（分子）の構造'!K$52</f>
        <v>12701</v>
      </c>
      <c r="K56" s="172"/>
      <c r="L56" s="172"/>
      <c r="M56" s="172">
        <f>'将来負担比率（分子）の構造'!L$52</f>
        <v>12965</v>
      </c>
      <c r="N56" s="172"/>
      <c r="O56" s="172"/>
      <c r="P56" s="172">
        <f>'将来負担比率（分子）の構造'!M$52</f>
        <v>12652</v>
      </c>
    </row>
    <row r="57" spans="1:16" x14ac:dyDescent="0.2">
      <c r="A57" s="172" t="s">
        <v>42</v>
      </c>
      <c r="B57" s="172"/>
      <c r="C57" s="172"/>
      <c r="D57" s="172">
        <f>'将来負担比率（分子）の構造'!I$51</f>
        <v>459</v>
      </c>
      <c r="E57" s="172"/>
      <c r="F57" s="172"/>
      <c r="G57" s="172">
        <f>'将来負担比率（分子）の構造'!J$51</f>
        <v>378</v>
      </c>
      <c r="H57" s="172"/>
      <c r="I57" s="172"/>
      <c r="J57" s="172">
        <f>'将来負担比率（分子）の構造'!K$51</f>
        <v>307</v>
      </c>
      <c r="K57" s="172"/>
      <c r="L57" s="172"/>
      <c r="M57" s="172">
        <f>'将来負担比率（分子）の構造'!L$51</f>
        <v>239</v>
      </c>
      <c r="N57" s="172"/>
      <c r="O57" s="172"/>
      <c r="P57" s="172">
        <f>'将来負担比率（分子）の構造'!M$51</f>
        <v>299</v>
      </c>
    </row>
    <row r="58" spans="1:16" x14ac:dyDescent="0.2">
      <c r="A58" s="172" t="s">
        <v>41</v>
      </c>
      <c r="B58" s="172"/>
      <c r="C58" s="172"/>
      <c r="D58" s="172">
        <f>'将来負担比率（分子）の構造'!I$50</f>
        <v>1066</v>
      </c>
      <c r="E58" s="172"/>
      <c r="F58" s="172"/>
      <c r="G58" s="172">
        <f>'将来負担比率（分子）の構造'!J$50</f>
        <v>999</v>
      </c>
      <c r="H58" s="172"/>
      <c r="I58" s="172"/>
      <c r="J58" s="172">
        <f>'将来負担比率（分子）の構造'!K$50</f>
        <v>1189</v>
      </c>
      <c r="K58" s="172"/>
      <c r="L58" s="172"/>
      <c r="M58" s="172">
        <f>'将来負担比率（分子）の構造'!L$50</f>
        <v>1246</v>
      </c>
      <c r="N58" s="172"/>
      <c r="O58" s="172"/>
      <c r="P58" s="172">
        <f>'将来負担比率（分子）の構造'!M$50</f>
        <v>1720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1666</v>
      </c>
      <c r="C61" s="172"/>
      <c r="D61" s="172"/>
      <c r="E61" s="172">
        <f>'将来負担比率（分子）の構造'!J$46</f>
        <v>1628</v>
      </c>
      <c r="F61" s="172"/>
      <c r="G61" s="172"/>
      <c r="H61" s="172">
        <f>'将来負担比率（分子）の構造'!K$46</f>
        <v>1591</v>
      </c>
      <c r="I61" s="172"/>
      <c r="J61" s="172"/>
      <c r="K61" s="172">
        <f>'将来負担比率（分子）の構造'!L$46</f>
        <v>1648</v>
      </c>
      <c r="L61" s="172"/>
      <c r="M61" s="172"/>
      <c r="N61" s="172">
        <f>'将来負担比率（分子）の構造'!M$46</f>
        <v>1622</v>
      </c>
      <c r="O61" s="172"/>
      <c r="P61" s="172"/>
    </row>
    <row r="62" spans="1:16" x14ac:dyDescent="0.2">
      <c r="A62" s="172" t="s">
        <v>35</v>
      </c>
      <c r="B62" s="172">
        <f>'将来負担比率（分子）の構造'!I$45</f>
        <v>1724</v>
      </c>
      <c r="C62" s="172"/>
      <c r="D62" s="172"/>
      <c r="E62" s="172">
        <f>'将来負担比率（分子）の構造'!J$45</f>
        <v>1640</v>
      </c>
      <c r="F62" s="172"/>
      <c r="G62" s="172"/>
      <c r="H62" s="172">
        <f>'将来負担比率（分子）の構造'!K$45</f>
        <v>1721</v>
      </c>
      <c r="I62" s="172"/>
      <c r="J62" s="172"/>
      <c r="K62" s="172">
        <f>'将来負担比率（分子）の構造'!L$45</f>
        <v>1758</v>
      </c>
      <c r="L62" s="172"/>
      <c r="M62" s="172"/>
      <c r="N62" s="172">
        <f>'将来負担比率（分子）の構造'!M$45</f>
        <v>1768</v>
      </c>
      <c r="O62" s="172"/>
      <c r="P62" s="172"/>
    </row>
    <row r="63" spans="1:16" x14ac:dyDescent="0.2">
      <c r="A63" s="172" t="s">
        <v>34</v>
      </c>
      <c r="B63" s="172">
        <f>'将来負担比率（分子）の構造'!I$44</f>
        <v>405</v>
      </c>
      <c r="C63" s="172"/>
      <c r="D63" s="172"/>
      <c r="E63" s="172">
        <f>'将来負担比率（分子）の構造'!J$44</f>
        <v>330</v>
      </c>
      <c r="F63" s="172"/>
      <c r="G63" s="172"/>
      <c r="H63" s="172">
        <f>'将来負担比率（分子）の構造'!K$44</f>
        <v>275</v>
      </c>
      <c r="I63" s="172"/>
      <c r="J63" s="172"/>
      <c r="K63" s="172">
        <f>'将来負担比率（分子）の構造'!L$44</f>
        <v>229</v>
      </c>
      <c r="L63" s="172"/>
      <c r="M63" s="172"/>
      <c r="N63" s="172">
        <f>'将来負担比率（分子）の構造'!M$44</f>
        <v>290</v>
      </c>
      <c r="O63" s="172"/>
      <c r="P63" s="172"/>
    </row>
    <row r="64" spans="1:16" x14ac:dyDescent="0.2">
      <c r="A64" s="172" t="s">
        <v>33</v>
      </c>
      <c r="B64" s="172">
        <f>'将来負担比率（分子）の構造'!I$43</f>
        <v>7350</v>
      </c>
      <c r="C64" s="172"/>
      <c r="D64" s="172"/>
      <c r="E64" s="172">
        <f>'将来負担比率（分子）の構造'!J$43</f>
        <v>7123</v>
      </c>
      <c r="F64" s="172"/>
      <c r="G64" s="172"/>
      <c r="H64" s="172">
        <f>'将来負担比率（分子）の構造'!K$43</f>
        <v>7068</v>
      </c>
      <c r="I64" s="172"/>
      <c r="J64" s="172"/>
      <c r="K64" s="172">
        <f>'将来負担比率（分子）の構造'!L$43</f>
        <v>7195</v>
      </c>
      <c r="L64" s="172"/>
      <c r="M64" s="172"/>
      <c r="N64" s="172">
        <f>'将来負担比率（分子）の構造'!M$43</f>
        <v>6825</v>
      </c>
      <c r="O64" s="172"/>
      <c r="P64" s="172"/>
    </row>
    <row r="65" spans="1:16" x14ac:dyDescent="0.2">
      <c r="A65" s="172" t="s">
        <v>32</v>
      </c>
      <c r="B65" s="172">
        <f>'将来負担比率（分子）の構造'!I$42</f>
        <v>3</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12402</v>
      </c>
      <c r="C66" s="172"/>
      <c r="D66" s="172"/>
      <c r="E66" s="172">
        <f>'将来負担比率（分子）の構造'!J$41</f>
        <v>12129</v>
      </c>
      <c r="F66" s="172"/>
      <c r="G66" s="172"/>
      <c r="H66" s="172">
        <f>'将来負担比率（分子）の構造'!K$41</f>
        <v>12177</v>
      </c>
      <c r="I66" s="172"/>
      <c r="J66" s="172"/>
      <c r="K66" s="172">
        <f>'将来負担比率（分子）の構造'!L$41</f>
        <v>12338</v>
      </c>
      <c r="L66" s="172"/>
      <c r="M66" s="172"/>
      <c r="N66" s="172">
        <f>'将来負担比率（分子）の構造'!M$41</f>
        <v>12383</v>
      </c>
      <c r="O66" s="172"/>
      <c r="P66" s="172"/>
    </row>
    <row r="67" spans="1:16" x14ac:dyDescent="0.2">
      <c r="A67" s="172" t="s">
        <v>74</v>
      </c>
      <c r="B67" s="172" t="e">
        <f>NA()</f>
        <v>#N/A</v>
      </c>
      <c r="C67" s="172">
        <f>IF(ISNUMBER('将来負担比率（分子）の構造'!I$53), IF('将来負担比率（分子）の構造'!I$53 &lt; 0, 0, '将来負担比率（分子）の構造'!I$53), NA())</f>
        <v>9232</v>
      </c>
      <c r="D67" s="172" t="e">
        <f>NA()</f>
        <v>#N/A</v>
      </c>
      <c r="E67" s="172" t="e">
        <f>NA()</f>
        <v>#N/A</v>
      </c>
      <c r="F67" s="172">
        <f>IF(ISNUMBER('将来負担比率（分子）の構造'!J$53), IF('将来負担比率（分子）の構造'!J$53 &lt; 0, 0, '将来負担比率（分子）の構造'!J$53), NA())</f>
        <v>8555</v>
      </c>
      <c r="G67" s="172" t="e">
        <f>NA()</f>
        <v>#N/A</v>
      </c>
      <c r="H67" s="172" t="e">
        <f>NA()</f>
        <v>#N/A</v>
      </c>
      <c r="I67" s="172">
        <f>IF(ISNUMBER('将来負担比率（分子）の構造'!K$53), IF('将来負担比率（分子）の構造'!K$53 &lt; 0, 0, '将来負担比率（分子）の構造'!K$53), NA())</f>
        <v>8634</v>
      </c>
      <c r="J67" s="172" t="e">
        <f>NA()</f>
        <v>#N/A</v>
      </c>
      <c r="K67" s="172" t="e">
        <f>NA()</f>
        <v>#N/A</v>
      </c>
      <c r="L67" s="172">
        <f>IF(ISNUMBER('将来負担比率（分子）の構造'!L$53), IF('将来負担比率（分子）の構造'!L$53 &lt; 0, 0, '将来負担比率（分子）の構造'!L$53), NA())</f>
        <v>8718</v>
      </c>
      <c r="M67" s="172" t="e">
        <f>NA()</f>
        <v>#N/A</v>
      </c>
      <c r="N67" s="172" t="e">
        <f>NA()</f>
        <v>#N/A</v>
      </c>
      <c r="O67" s="172">
        <f>IF(ISNUMBER('将来負担比率（分子）の構造'!M$53), IF('将来負担比率（分子）の構造'!M$53 &lt; 0, 0, '将来負担比率（分子）の構造'!M$53), NA())</f>
        <v>8217</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2582</v>
      </c>
      <c r="C72" s="176">
        <f>基金残高に係る経年分析!G55</f>
        <v>2582</v>
      </c>
      <c r="D72" s="176">
        <f>基金残高に係る経年分析!H55</f>
        <v>2582</v>
      </c>
    </row>
    <row r="73" spans="1:16" x14ac:dyDescent="0.2">
      <c r="A73" s="175" t="s">
        <v>77</v>
      </c>
      <c r="B73" s="176">
        <f>基金残高に係る経年分析!F56</f>
        <v>374</v>
      </c>
      <c r="C73" s="176">
        <f>基金残高に係る経年分析!G56</f>
        <v>374</v>
      </c>
      <c r="D73" s="176">
        <f>基金残高に係る経年分析!H56</f>
        <v>517</v>
      </c>
    </row>
    <row r="74" spans="1:16" x14ac:dyDescent="0.2">
      <c r="A74" s="175" t="s">
        <v>78</v>
      </c>
      <c r="B74" s="176">
        <f>基金残高に係る経年分析!F57</f>
        <v>921</v>
      </c>
      <c r="C74" s="176">
        <f>基金残高に係る経年分析!G57</f>
        <v>962</v>
      </c>
      <c r="D74" s="176">
        <f>基金残高に係る経年分析!H57</f>
        <v>1011</v>
      </c>
    </row>
  </sheetData>
  <sheetProtection algorithmName="SHA-512" hashValue="pnNapi03usjC/TuZzYosuYzTrG+j7Vo5dNLDPByilIJ/JcEFVBLmivjE5AIiDwsLHWeOVCG1I4gCY2745D6kzA==" saltValue="s3xWxLXImZsHo35UqhAW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216</v>
      </c>
      <c r="DI1" s="782"/>
      <c r="DJ1" s="782"/>
      <c r="DK1" s="782"/>
      <c r="DL1" s="782"/>
      <c r="DM1" s="782"/>
      <c r="DN1" s="783"/>
      <c r="DO1" s="212"/>
      <c r="DP1" s="781" t="s">
        <v>217</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220</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221</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222</v>
      </c>
      <c r="S4" s="724"/>
      <c r="T4" s="724"/>
      <c r="U4" s="724"/>
      <c r="V4" s="724"/>
      <c r="W4" s="724"/>
      <c r="X4" s="724"/>
      <c r="Y4" s="725"/>
      <c r="Z4" s="723" t="s">
        <v>223</v>
      </c>
      <c r="AA4" s="724"/>
      <c r="AB4" s="724"/>
      <c r="AC4" s="725"/>
      <c r="AD4" s="723" t="s">
        <v>224</v>
      </c>
      <c r="AE4" s="724"/>
      <c r="AF4" s="724"/>
      <c r="AG4" s="724"/>
      <c r="AH4" s="724"/>
      <c r="AI4" s="724"/>
      <c r="AJ4" s="724"/>
      <c r="AK4" s="725"/>
      <c r="AL4" s="723" t="s">
        <v>223</v>
      </c>
      <c r="AM4" s="724"/>
      <c r="AN4" s="724"/>
      <c r="AO4" s="725"/>
      <c r="AP4" s="784" t="s">
        <v>225</v>
      </c>
      <c r="AQ4" s="784"/>
      <c r="AR4" s="784"/>
      <c r="AS4" s="784"/>
      <c r="AT4" s="784"/>
      <c r="AU4" s="784"/>
      <c r="AV4" s="784"/>
      <c r="AW4" s="784"/>
      <c r="AX4" s="784"/>
      <c r="AY4" s="784"/>
      <c r="AZ4" s="784"/>
      <c r="BA4" s="784"/>
      <c r="BB4" s="784"/>
      <c r="BC4" s="784"/>
      <c r="BD4" s="784"/>
      <c r="BE4" s="784"/>
      <c r="BF4" s="784"/>
      <c r="BG4" s="784" t="s">
        <v>226</v>
      </c>
      <c r="BH4" s="784"/>
      <c r="BI4" s="784"/>
      <c r="BJ4" s="784"/>
      <c r="BK4" s="784"/>
      <c r="BL4" s="784"/>
      <c r="BM4" s="784"/>
      <c r="BN4" s="784"/>
      <c r="BO4" s="784" t="s">
        <v>223</v>
      </c>
      <c r="BP4" s="784"/>
      <c r="BQ4" s="784"/>
      <c r="BR4" s="784"/>
      <c r="BS4" s="784" t="s">
        <v>227</v>
      </c>
      <c r="BT4" s="784"/>
      <c r="BU4" s="784"/>
      <c r="BV4" s="784"/>
      <c r="BW4" s="784"/>
      <c r="BX4" s="784"/>
      <c r="BY4" s="784"/>
      <c r="BZ4" s="784"/>
      <c r="CA4" s="784"/>
      <c r="CB4" s="784"/>
      <c r="CD4" s="766" t="s">
        <v>228</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2">
      <c r="B5" s="731" t="s">
        <v>229</v>
      </c>
      <c r="C5" s="732"/>
      <c r="D5" s="732"/>
      <c r="E5" s="732"/>
      <c r="F5" s="732"/>
      <c r="G5" s="732"/>
      <c r="H5" s="732"/>
      <c r="I5" s="732"/>
      <c r="J5" s="732"/>
      <c r="K5" s="732"/>
      <c r="L5" s="732"/>
      <c r="M5" s="732"/>
      <c r="N5" s="732"/>
      <c r="O5" s="732"/>
      <c r="P5" s="732"/>
      <c r="Q5" s="733"/>
      <c r="R5" s="717">
        <v>3967307</v>
      </c>
      <c r="S5" s="718"/>
      <c r="T5" s="718"/>
      <c r="U5" s="718"/>
      <c r="V5" s="718"/>
      <c r="W5" s="718"/>
      <c r="X5" s="718"/>
      <c r="Y5" s="761"/>
      <c r="Z5" s="779">
        <v>18.2</v>
      </c>
      <c r="AA5" s="779"/>
      <c r="AB5" s="779"/>
      <c r="AC5" s="779"/>
      <c r="AD5" s="780">
        <v>3967307</v>
      </c>
      <c r="AE5" s="780"/>
      <c r="AF5" s="780"/>
      <c r="AG5" s="780"/>
      <c r="AH5" s="780"/>
      <c r="AI5" s="780"/>
      <c r="AJ5" s="780"/>
      <c r="AK5" s="780"/>
      <c r="AL5" s="762">
        <v>45.8</v>
      </c>
      <c r="AM5" s="736"/>
      <c r="AN5" s="736"/>
      <c r="AO5" s="763"/>
      <c r="AP5" s="731" t="s">
        <v>230</v>
      </c>
      <c r="AQ5" s="732"/>
      <c r="AR5" s="732"/>
      <c r="AS5" s="732"/>
      <c r="AT5" s="732"/>
      <c r="AU5" s="732"/>
      <c r="AV5" s="732"/>
      <c r="AW5" s="732"/>
      <c r="AX5" s="732"/>
      <c r="AY5" s="732"/>
      <c r="AZ5" s="732"/>
      <c r="BA5" s="732"/>
      <c r="BB5" s="732"/>
      <c r="BC5" s="732"/>
      <c r="BD5" s="732"/>
      <c r="BE5" s="732"/>
      <c r="BF5" s="733"/>
      <c r="BG5" s="664">
        <v>3959898</v>
      </c>
      <c r="BH5" s="665"/>
      <c r="BI5" s="665"/>
      <c r="BJ5" s="665"/>
      <c r="BK5" s="665"/>
      <c r="BL5" s="665"/>
      <c r="BM5" s="665"/>
      <c r="BN5" s="666"/>
      <c r="BO5" s="691">
        <v>99.8</v>
      </c>
      <c r="BP5" s="691"/>
      <c r="BQ5" s="691"/>
      <c r="BR5" s="691"/>
      <c r="BS5" s="692">
        <v>191825</v>
      </c>
      <c r="BT5" s="692"/>
      <c r="BU5" s="692"/>
      <c r="BV5" s="692"/>
      <c r="BW5" s="692"/>
      <c r="BX5" s="692"/>
      <c r="BY5" s="692"/>
      <c r="BZ5" s="692"/>
      <c r="CA5" s="692"/>
      <c r="CB5" s="750"/>
      <c r="CD5" s="766" t="s">
        <v>225</v>
      </c>
      <c r="CE5" s="767"/>
      <c r="CF5" s="767"/>
      <c r="CG5" s="767"/>
      <c r="CH5" s="767"/>
      <c r="CI5" s="767"/>
      <c r="CJ5" s="767"/>
      <c r="CK5" s="767"/>
      <c r="CL5" s="767"/>
      <c r="CM5" s="767"/>
      <c r="CN5" s="767"/>
      <c r="CO5" s="767"/>
      <c r="CP5" s="767"/>
      <c r="CQ5" s="768"/>
      <c r="CR5" s="766" t="s">
        <v>231</v>
      </c>
      <c r="CS5" s="767"/>
      <c r="CT5" s="767"/>
      <c r="CU5" s="767"/>
      <c r="CV5" s="767"/>
      <c r="CW5" s="767"/>
      <c r="CX5" s="767"/>
      <c r="CY5" s="768"/>
      <c r="CZ5" s="766" t="s">
        <v>223</v>
      </c>
      <c r="DA5" s="767"/>
      <c r="DB5" s="767"/>
      <c r="DC5" s="768"/>
      <c r="DD5" s="766" t="s">
        <v>232</v>
      </c>
      <c r="DE5" s="767"/>
      <c r="DF5" s="767"/>
      <c r="DG5" s="767"/>
      <c r="DH5" s="767"/>
      <c r="DI5" s="767"/>
      <c r="DJ5" s="767"/>
      <c r="DK5" s="767"/>
      <c r="DL5" s="767"/>
      <c r="DM5" s="767"/>
      <c r="DN5" s="767"/>
      <c r="DO5" s="767"/>
      <c r="DP5" s="768"/>
      <c r="DQ5" s="766" t="s">
        <v>233</v>
      </c>
      <c r="DR5" s="767"/>
      <c r="DS5" s="767"/>
      <c r="DT5" s="767"/>
      <c r="DU5" s="767"/>
      <c r="DV5" s="767"/>
      <c r="DW5" s="767"/>
      <c r="DX5" s="767"/>
      <c r="DY5" s="767"/>
      <c r="DZ5" s="767"/>
      <c r="EA5" s="767"/>
      <c r="EB5" s="767"/>
      <c r="EC5" s="768"/>
    </row>
    <row r="6" spans="2:143" ht="11.25" customHeight="1" x14ac:dyDescent="0.2">
      <c r="B6" s="661" t="s">
        <v>234</v>
      </c>
      <c r="C6" s="662"/>
      <c r="D6" s="662"/>
      <c r="E6" s="662"/>
      <c r="F6" s="662"/>
      <c r="G6" s="662"/>
      <c r="H6" s="662"/>
      <c r="I6" s="662"/>
      <c r="J6" s="662"/>
      <c r="K6" s="662"/>
      <c r="L6" s="662"/>
      <c r="M6" s="662"/>
      <c r="N6" s="662"/>
      <c r="O6" s="662"/>
      <c r="P6" s="662"/>
      <c r="Q6" s="663"/>
      <c r="R6" s="664">
        <v>126887</v>
      </c>
      <c r="S6" s="665"/>
      <c r="T6" s="665"/>
      <c r="U6" s="665"/>
      <c r="V6" s="665"/>
      <c r="W6" s="665"/>
      <c r="X6" s="665"/>
      <c r="Y6" s="666"/>
      <c r="Z6" s="691">
        <v>0.6</v>
      </c>
      <c r="AA6" s="691"/>
      <c r="AB6" s="691"/>
      <c r="AC6" s="691"/>
      <c r="AD6" s="692">
        <v>126887</v>
      </c>
      <c r="AE6" s="692"/>
      <c r="AF6" s="692"/>
      <c r="AG6" s="692"/>
      <c r="AH6" s="692"/>
      <c r="AI6" s="692"/>
      <c r="AJ6" s="692"/>
      <c r="AK6" s="692"/>
      <c r="AL6" s="667">
        <v>1.5</v>
      </c>
      <c r="AM6" s="668"/>
      <c r="AN6" s="668"/>
      <c r="AO6" s="693"/>
      <c r="AP6" s="661" t="s">
        <v>235</v>
      </c>
      <c r="AQ6" s="662"/>
      <c r="AR6" s="662"/>
      <c r="AS6" s="662"/>
      <c r="AT6" s="662"/>
      <c r="AU6" s="662"/>
      <c r="AV6" s="662"/>
      <c r="AW6" s="662"/>
      <c r="AX6" s="662"/>
      <c r="AY6" s="662"/>
      <c r="AZ6" s="662"/>
      <c r="BA6" s="662"/>
      <c r="BB6" s="662"/>
      <c r="BC6" s="662"/>
      <c r="BD6" s="662"/>
      <c r="BE6" s="662"/>
      <c r="BF6" s="663"/>
      <c r="BG6" s="664">
        <v>3959898</v>
      </c>
      <c r="BH6" s="665"/>
      <c r="BI6" s="665"/>
      <c r="BJ6" s="665"/>
      <c r="BK6" s="665"/>
      <c r="BL6" s="665"/>
      <c r="BM6" s="665"/>
      <c r="BN6" s="666"/>
      <c r="BO6" s="691">
        <v>99.8</v>
      </c>
      <c r="BP6" s="691"/>
      <c r="BQ6" s="691"/>
      <c r="BR6" s="691"/>
      <c r="BS6" s="692">
        <v>191825</v>
      </c>
      <c r="BT6" s="692"/>
      <c r="BU6" s="692"/>
      <c r="BV6" s="692"/>
      <c r="BW6" s="692"/>
      <c r="BX6" s="692"/>
      <c r="BY6" s="692"/>
      <c r="BZ6" s="692"/>
      <c r="CA6" s="692"/>
      <c r="CB6" s="750"/>
      <c r="CD6" s="720" t="s">
        <v>236</v>
      </c>
      <c r="CE6" s="721"/>
      <c r="CF6" s="721"/>
      <c r="CG6" s="721"/>
      <c r="CH6" s="721"/>
      <c r="CI6" s="721"/>
      <c r="CJ6" s="721"/>
      <c r="CK6" s="721"/>
      <c r="CL6" s="721"/>
      <c r="CM6" s="721"/>
      <c r="CN6" s="721"/>
      <c r="CO6" s="721"/>
      <c r="CP6" s="721"/>
      <c r="CQ6" s="722"/>
      <c r="CR6" s="664">
        <v>175183</v>
      </c>
      <c r="CS6" s="665"/>
      <c r="CT6" s="665"/>
      <c r="CU6" s="665"/>
      <c r="CV6" s="665"/>
      <c r="CW6" s="665"/>
      <c r="CX6" s="665"/>
      <c r="CY6" s="666"/>
      <c r="CZ6" s="762">
        <v>0.8</v>
      </c>
      <c r="DA6" s="736"/>
      <c r="DB6" s="736"/>
      <c r="DC6" s="765"/>
      <c r="DD6" s="670" t="s">
        <v>127</v>
      </c>
      <c r="DE6" s="665"/>
      <c r="DF6" s="665"/>
      <c r="DG6" s="665"/>
      <c r="DH6" s="665"/>
      <c r="DI6" s="665"/>
      <c r="DJ6" s="665"/>
      <c r="DK6" s="665"/>
      <c r="DL6" s="665"/>
      <c r="DM6" s="665"/>
      <c r="DN6" s="665"/>
      <c r="DO6" s="665"/>
      <c r="DP6" s="666"/>
      <c r="DQ6" s="670">
        <v>175131</v>
      </c>
      <c r="DR6" s="665"/>
      <c r="DS6" s="665"/>
      <c r="DT6" s="665"/>
      <c r="DU6" s="665"/>
      <c r="DV6" s="665"/>
      <c r="DW6" s="665"/>
      <c r="DX6" s="665"/>
      <c r="DY6" s="665"/>
      <c r="DZ6" s="665"/>
      <c r="EA6" s="665"/>
      <c r="EB6" s="665"/>
      <c r="EC6" s="705"/>
    </row>
    <row r="7" spans="2:143" ht="11.25" customHeight="1" x14ac:dyDescent="0.2">
      <c r="B7" s="661" t="s">
        <v>237</v>
      </c>
      <c r="C7" s="662"/>
      <c r="D7" s="662"/>
      <c r="E7" s="662"/>
      <c r="F7" s="662"/>
      <c r="G7" s="662"/>
      <c r="H7" s="662"/>
      <c r="I7" s="662"/>
      <c r="J7" s="662"/>
      <c r="K7" s="662"/>
      <c r="L7" s="662"/>
      <c r="M7" s="662"/>
      <c r="N7" s="662"/>
      <c r="O7" s="662"/>
      <c r="P7" s="662"/>
      <c r="Q7" s="663"/>
      <c r="R7" s="664">
        <v>3849</v>
      </c>
      <c r="S7" s="665"/>
      <c r="T7" s="665"/>
      <c r="U7" s="665"/>
      <c r="V7" s="665"/>
      <c r="W7" s="665"/>
      <c r="X7" s="665"/>
      <c r="Y7" s="666"/>
      <c r="Z7" s="691">
        <v>0</v>
      </c>
      <c r="AA7" s="691"/>
      <c r="AB7" s="691"/>
      <c r="AC7" s="691"/>
      <c r="AD7" s="692">
        <v>3849</v>
      </c>
      <c r="AE7" s="692"/>
      <c r="AF7" s="692"/>
      <c r="AG7" s="692"/>
      <c r="AH7" s="692"/>
      <c r="AI7" s="692"/>
      <c r="AJ7" s="692"/>
      <c r="AK7" s="692"/>
      <c r="AL7" s="667">
        <v>0</v>
      </c>
      <c r="AM7" s="668"/>
      <c r="AN7" s="668"/>
      <c r="AO7" s="693"/>
      <c r="AP7" s="661" t="s">
        <v>238</v>
      </c>
      <c r="AQ7" s="662"/>
      <c r="AR7" s="662"/>
      <c r="AS7" s="662"/>
      <c r="AT7" s="662"/>
      <c r="AU7" s="662"/>
      <c r="AV7" s="662"/>
      <c r="AW7" s="662"/>
      <c r="AX7" s="662"/>
      <c r="AY7" s="662"/>
      <c r="AZ7" s="662"/>
      <c r="BA7" s="662"/>
      <c r="BB7" s="662"/>
      <c r="BC7" s="662"/>
      <c r="BD7" s="662"/>
      <c r="BE7" s="662"/>
      <c r="BF7" s="663"/>
      <c r="BG7" s="664">
        <v>1788702</v>
      </c>
      <c r="BH7" s="665"/>
      <c r="BI7" s="665"/>
      <c r="BJ7" s="665"/>
      <c r="BK7" s="665"/>
      <c r="BL7" s="665"/>
      <c r="BM7" s="665"/>
      <c r="BN7" s="666"/>
      <c r="BO7" s="691">
        <v>45.1</v>
      </c>
      <c r="BP7" s="691"/>
      <c r="BQ7" s="691"/>
      <c r="BR7" s="691"/>
      <c r="BS7" s="692">
        <v>76654</v>
      </c>
      <c r="BT7" s="692"/>
      <c r="BU7" s="692"/>
      <c r="BV7" s="692"/>
      <c r="BW7" s="692"/>
      <c r="BX7" s="692"/>
      <c r="BY7" s="692"/>
      <c r="BZ7" s="692"/>
      <c r="CA7" s="692"/>
      <c r="CB7" s="750"/>
      <c r="CD7" s="706" t="s">
        <v>239</v>
      </c>
      <c r="CE7" s="703"/>
      <c r="CF7" s="703"/>
      <c r="CG7" s="703"/>
      <c r="CH7" s="703"/>
      <c r="CI7" s="703"/>
      <c r="CJ7" s="703"/>
      <c r="CK7" s="703"/>
      <c r="CL7" s="703"/>
      <c r="CM7" s="703"/>
      <c r="CN7" s="703"/>
      <c r="CO7" s="703"/>
      <c r="CP7" s="703"/>
      <c r="CQ7" s="704"/>
      <c r="CR7" s="664">
        <v>2305076</v>
      </c>
      <c r="CS7" s="665"/>
      <c r="CT7" s="665"/>
      <c r="CU7" s="665"/>
      <c r="CV7" s="665"/>
      <c r="CW7" s="665"/>
      <c r="CX7" s="665"/>
      <c r="CY7" s="666"/>
      <c r="CZ7" s="691">
        <v>11.1</v>
      </c>
      <c r="DA7" s="691"/>
      <c r="DB7" s="691"/>
      <c r="DC7" s="691"/>
      <c r="DD7" s="670">
        <v>391642</v>
      </c>
      <c r="DE7" s="665"/>
      <c r="DF7" s="665"/>
      <c r="DG7" s="665"/>
      <c r="DH7" s="665"/>
      <c r="DI7" s="665"/>
      <c r="DJ7" s="665"/>
      <c r="DK7" s="665"/>
      <c r="DL7" s="665"/>
      <c r="DM7" s="665"/>
      <c r="DN7" s="665"/>
      <c r="DO7" s="665"/>
      <c r="DP7" s="666"/>
      <c r="DQ7" s="670">
        <v>1627403</v>
      </c>
      <c r="DR7" s="665"/>
      <c r="DS7" s="665"/>
      <c r="DT7" s="665"/>
      <c r="DU7" s="665"/>
      <c r="DV7" s="665"/>
      <c r="DW7" s="665"/>
      <c r="DX7" s="665"/>
      <c r="DY7" s="665"/>
      <c r="DZ7" s="665"/>
      <c r="EA7" s="665"/>
      <c r="EB7" s="665"/>
      <c r="EC7" s="705"/>
    </row>
    <row r="8" spans="2:143" ht="11.25" customHeight="1" x14ac:dyDescent="0.2">
      <c r="B8" s="661" t="s">
        <v>240</v>
      </c>
      <c r="C8" s="662"/>
      <c r="D8" s="662"/>
      <c r="E8" s="662"/>
      <c r="F8" s="662"/>
      <c r="G8" s="662"/>
      <c r="H8" s="662"/>
      <c r="I8" s="662"/>
      <c r="J8" s="662"/>
      <c r="K8" s="662"/>
      <c r="L8" s="662"/>
      <c r="M8" s="662"/>
      <c r="N8" s="662"/>
      <c r="O8" s="662"/>
      <c r="P8" s="662"/>
      <c r="Q8" s="663"/>
      <c r="R8" s="664">
        <v>23286</v>
      </c>
      <c r="S8" s="665"/>
      <c r="T8" s="665"/>
      <c r="U8" s="665"/>
      <c r="V8" s="665"/>
      <c r="W8" s="665"/>
      <c r="X8" s="665"/>
      <c r="Y8" s="666"/>
      <c r="Z8" s="691">
        <v>0.1</v>
      </c>
      <c r="AA8" s="691"/>
      <c r="AB8" s="691"/>
      <c r="AC8" s="691"/>
      <c r="AD8" s="692">
        <v>23286</v>
      </c>
      <c r="AE8" s="692"/>
      <c r="AF8" s="692"/>
      <c r="AG8" s="692"/>
      <c r="AH8" s="692"/>
      <c r="AI8" s="692"/>
      <c r="AJ8" s="692"/>
      <c r="AK8" s="692"/>
      <c r="AL8" s="667">
        <v>0.3</v>
      </c>
      <c r="AM8" s="668"/>
      <c r="AN8" s="668"/>
      <c r="AO8" s="693"/>
      <c r="AP8" s="661" t="s">
        <v>241</v>
      </c>
      <c r="AQ8" s="662"/>
      <c r="AR8" s="662"/>
      <c r="AS8" s="662"/>
      <c r="AT8" s="662"/>
      <c r="AU8" s="662"/>
      <c r="AV8" s="662"/>
      <c r="AW8" s="662"/>
      <c r="AX8" s="662"/>
      <c r="AY8" s="662"/>
      <c r="AZ8" s="662"/>
      <c r="BA8" s="662"/>
      <c r="BB8" s="662"/>
      <c r="BC8" s="662"/>
      <c r="BD8" s="662"/>
      <c r="BE8" s="662"/>
      <c r="BF8" s="663"/>
      <c r="BG8" s="664">
        <v>61408</v>
      </c>
      <c r="BH8" s="665"/>
      <c r="BI8" s="665"/>
      <c r="BJ8" s="665"/>
      <c r="BK8" s="665"/>
      <c r="BL8" s="665"/>
      <c r="BM8" s="665"/>
      <c r="BN8" s="666"/>
      <c r="BO8" s="691">
        <v>1.5</v>
      </c>
      <c r="BP8" s="691"/>
      <c r="BQ8" s="691"/>
      <c r="BR8" s="691"/>
      <c r="BS8" s="692" t="s">
        <v>127</v>
      </c>
      <c r="BT8" s="692"/>
      <c r="BU8" s="692"/>
      <c r="BV8" s="692"/>
      <c r="BW8" s="692"/>
      <c r="BX8" s="692"/>
      <c r="BY8" s="692"/>
      <c r="BZ8" s="692"/>
      <c r="CA8" s="692"/>
      <c r="CB8" s="750"/>
      <c r="CD8" s="706" t="s">
        <v>242</v>
      </c>
      <c r="CE8" s="703"/>
      <c r="CF8" s="703"/>
      <c r="CG8" s="703"/>
      <c r="CH8" s="703"/>
      <c r="CI8" s="703"/>
      <c r="CJ8" s="703"/>
      <c r="CK8" s="703"/>
      <c r="CL8" s="703"/>
      <c r="CM8" s="703"/>
      <c r="CN8" s="703"/>
      <c r="CO8" s="703"/>
      <c r="CP8" s="703"/>
      <c r="CQ8" s="704"/>
      <c r="CR8" s="664">
        <v>6702389</v>
      </c>
      <c r="CS8" s="665"/>
      <c r="CT8" s="665"/>
      <c r="CU8" s="665"/>
      <c r="CV8" s="665"/>
      <c r="CW8" s="665"/>
      <c r="CX8" s="665"/>
      <c r="CY8" s="666"/>
      <c r="CZ8" s="691">
        <v>32.1</v>
      </c>
      <c r="DA8" s="691"/>
      <c r="DB8" s="691"/>
      <c r="DC8" s="691"/>
      <c r="DD8" s="670">
        <v>11793</v>
      </c>
      <c r="DE8" s="665"/>
      <c r="DF8" s="665"/>
      <c r="DG8" s="665"/>
      <c r="DH8" s="665"/>
      <c r="DI8" s="665"/>
      <c r="DJ8" s="665"/>
      <c r="DK8" s="665"/>
      <c r="DL8" s="665"/>
      <c r="DM8" s="665"/>
      <c r="DN8" s="665"/>
      <c r="DO8" s="665"/>
      <c r="DP8" s="666"/>
      <c r="DQ8" s="670">
        <v>2812113</v>
      </c>
      <c r="DR8" s="665"/>
      <c r="DS8" s="665"/>
      <c r="DT8" s="665"/>
      <c r="DU8" s="665"/>
      <c r="DV8" s="665"/>
      <c r="DW8" s="665"/>
      <c r="DX8" s="665"/>
      <c r="DY8" s="665"/>
      <c r="DZ8" s="665"/>
      <c r="EA8" s="665"/>
      <c r="EB8" s="665"/>
      <c r="EC8" s="705"/>
    </row>
    <row r="9" spans="2:143" ht="11.25" customHeight="1" x14ac:dyDescent="0.2">
      <c r="B9" s="661" t="s">
        <v>243</v>
      </c>
      <c r="C9" s="662"/>
      <c r="D9" s="662"/>
      <c r="E9" s="662"/>
      <c r="F9" s="662"/>
      <c r="G9" s="662"/>
      <c r="H9" s="662"/>
      <c r="I9" s="662"/>
      <c r="J9" s="662"/>
      <c r="K9" s="662"/>
      <c r="L9" s="662"/>
      <c r="M9" s="662"/>
      <c r="N9" s="662"/>
      <c r="O9" s="662"/>
      <c r="P9" s="662"/>
      <c r="Q9" s="663"/>
      <c r="R9" s="664">
        <v>24314</v>
      </c>
      <c r="S9" s="665"/>
      <c r="T9" s="665"/>
      <c r="U9" s="665"/>
      <c r="V9" s="665"/>
      <c r="W9" s="665"/>
      <c r="X9" s="665"/>
      <c r="Y9" s="666"/>
      <c r="Z9" s="691">
        <v>0.1</v>
      </c>
      <c r="AA9" s="691"/>
      <c r="AB9" s="691"/>
      <c r="AC9" s="691"/>
      <c r="AD9" s="692">
        <v>24314</v>
      </c>
      <c r="AE9" s="692"/>
      <c r="AF9" s="692"/>
      <c r="AG9" s="692"/>
      <c r="AH9" s="692"/>
      <c r="AI9" s="692"/>
      <c r="AJ9" s="692"/>
      <c r="AK9" s="692"/>
      <c r="AL9" s="667">
        <v>0.3</v>
      </c>
      <c r="AM9" s="668"/>
      <c r="AN9" s="668"/>
      <c r="AO9" s="693"/>
      <c r="AP9" s="661" t="s">
        <v>244</v>
      </c>
      <c r="AQ9" s="662"/>
      <c r="AR9" s="662"/>
      <c r="AS9" s="662"/>
      <c r="AT9" s="662"/>
      <c r="AU9" s="662"/>
      <c r="AV9" s="662"/>
      <c r="AW9" s="662"/>
      <c r="AX9" s="662"/>
      <c r="AY9" s="662"/>
      <c r="AZ9" s="662"/>
      <c r="BA9" s="662"/>
      <c r="BB9" s="662"/>
      <c r="BC9" s="662"/>
      <c r="BD9" s="662"/>
      <c r="BE9" s="662"/>
      <c r="BF9" s="663"/>
      <c r="BG9" s="664">
        <v>1401713</v>
      </c>
      <c r="BH9" s="665"/>
      <c r="BI9" s="665"/>
      <c r="BJ9" s="665"/>
      <c r="BK9" s="665"/>
      <c r="BL9" s="665"/>
      <c r="BM9" s="665"/>
      <c r="BN9" s="666"/>
      <c r="BO9" s="691">
        <v>35.299999999999997</v>
      </c>
      <c r="BP9" s="691"/>
      <c r="BQ9" s="691"/>
      <c r="BR9" s="691"/>
      <c r="BS9" s="692" t="s">
        <v>127</v>
      </c>
      <c r="BT9" s="692"/>
      <c r="BU9" s="692"/>
      <c r="BV9" s="692"/>
      <c r="BW9" s="692"/>
      <c r="BX9" s="692"/>
      <c r="BY9" s="692"/>
      <c r="BZ9" s="692"/>
      <c r="CA9" s="692"/>
      <c r="CB9" s="750"/>
      <c r="CD9" s="706" t="s">
        <v>245</v>
      </c>
      <c r="CE9" s="703"/>
      <c r="CF9" s="703"/>
      <c r="CG9" s="703"/>
      <c r="CH9" s="703"/>
      <c r="CI9" s="703"/>
      <c r="CJ9" s="703"/>
      <c r="CK9" s="703"/>
      <c r="CL9" s="703"/>
      <c r="CM9" s="703"/>
      <c r="CN9" s="703"/>
      <c r="CO9" s="703"/>
      <c r="CP9" s="703"/>
      <c r="CQ9" s="704"/>
      <c r="CR9" s="664">
        <v>1470656</v>
      </c>
      <c r="CS9" s="665"/>
      <c r="CT9" s="665"/>
      <c r="CU9" s="665"/>
      <c r="CV9" s="665"/>
      <c r="CW9" s="665"/>
      <c r="CX9" s="665"/>
      <c r="CY9" s="666"/>
      <c r="CZ9" s="691">
        <v>7.1</v>
      </c>
      <c r="DA9" s="691"/>
      <c r="DB9" s="691"/>
      <c r="DC9" s="691"/>
      <c r="DD9" s="670">
        <v>45094</v>
      </c>
      <c r="DE9" s="665"/>
      <c r="DF9" s="665"/>
      <c r="DG9" s="665"/>
      <c r="DH9" s="665"/>
      <c r="DI9" s="665"/>
      <c r="DJ9" s="665"/>
      <c r="DK9" s="665"/>
      <c r="DL9" s="665"/>
      <c r="DM9" s="665"/>
      <c r="DN9" s="665"/>
      <c r="DO9" s="665"/>
      <c r="DP9" s="666"/>
      <c r="DQ9" s="670">
        <v>903104</v>
      </c>
      <c r="DR9" s="665"/>
      <c r="DS9" s="665"/>
      <c r="DT9" s="665"/>
      <c r="DU9" s="665"/>
      <c r="DV9" s="665"/>
      <c r="DW9" s="665"/>
      <c r="DX9" s="665"/>
      <c r="DY9" s="665"/>
      <c r="DZ9" s="665"/>
      <c r="EA9" s="665"/>
      <c r="EB9" s="665"/>
      <c r="EC9" s="705"/>
    </row>
    <row r="10" spans="2:143" ht="11.25" customHeight="1" x14ac:dyDescent="0.2">
      <c r="B10" s="661" t="s">
        <v>246</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247</v>
      </c>
      <c r="AQ10" s="662"/>
      <c r="AR10" s="662"/>
      <c r="AS10" s="662"/>
      <c r="AT10" s="662"/>
      <c r="AU10" s="662"/>
      <c r="AV10" s="662"/>
      <c r="AW10" s="662"/>
      <c r="AX10" s="662"/>
      <c r="AY10" s="662"/>
      <c r="AZ10" s="662"/>
      <c r="BA10" s="662"/>
      <c r="BB10" s="662"/>
      <c r="BC10" s="662"/>
      <c r="BD10" s="662"/>
      <c r="BE10" s="662"/>
      <c r="BF10" s="663"/>
      <c r="BG10" s="664">
        <v>128848</v>
      </c>
      <c r="BH10" s="665"/>
      <c r="BI10" s="665"/>
      <c r="BJ10" s="665"/>
      <c r="BK10" s="665"/>
      <c r="BL10" s="665"/>
      <c r="BM10" s="665"/>
      <c r="BN10" s="666"/>
      <c r="BO10" s="691">
        <v>3.2</v>
      </c>
      <c r="BP10" s="691"/>
      <c r="BQ10" s="691"/>
      <c r="BR10" s="691"/>
      <c r="BS10" s="692">
        <v>21181</v>
      </c>
      <c r="BT10" s="692"/>
      <c r="BU10" s="692"/>
      <c r="BV10" s="692"/>
      <c r="BW10" s="692"/>
      <c r="BX10" s="692"/>
      <c r="BY10" s="692"/>
      <c r="BZ10" s="692"/>
      <c r="CA10" s="692"/>
      <c r="CB10" s="750"/>
      <c r="CD10" s="706" t="s">
        <v>248</v>
      </c>
      <c r="CE10" s="703"/>
      <c r="CF10" s="703"/>
      <c r="CG10" s="703"/>
      <c r="CH10" s="703"/>
      <c r="CI10" s="703"/>
      <c r="CJ10" s="703"/>
      <c r="CK10" s="703"/>
      <c r="CL10" s="703"/>
      <c r="CM10" s="703"/>
      <c r="CN10" s="703"/>
      <c r="CO10" s="703"/>
      <c r="CP10" s="703"/>
      <c r="CQ10" s="704"/>
      <c r="CR10" s="664">
        <v>3879</v>
      </c>
      <c r="CS10" s="665"/>
      <c r="CT10" s="665"/>
      <c r="CU10" s="665"/>
      <c r="CV10" s="665"/>
      <c r="CW10" s="665"/>
      <c r="CX10" s="665"/>
      <c r="CY10" s="666"/>
      <c r="CZ10" s="691">
        <v>0</v>
      </c>
      <c r="DA10" s="691"/>
      <c r="DB10" s="691"/>
      <c r="DC10" s="691"/>
      <c r="DD10" s="670" t="s">
        <v>127</v>
      </c>
      <c r="DE10" s="665"/>
      <c r="DF10" s="665"/>
      <c r="DG10" s="665"/>
      <c r="DH10" s="665"/>
      <c r="DI10" s="665"/>
      <c r="DJ10" s="665"/>
      <c r="DK10" s="665"/>
      <c r="DL10" s="665"/>
      <c r="DM10" s="665"/>
      <c r="DN10" s="665"/>
      <c r="DO10" s="665"/>
      <c r="DP10" s="666"/>
      <c r="DQ10" s="670">
        <v>1375</v>
      </c>
      <c r="DR10" s="665"/>
      <c r="DS10" s="665"/>
      <c r="DT10" s="665"/>
      <c r="DU10" s="665"/>
      <c r="DV10" s="665"/>
      <c r="DW10" s="665"/>
      <c r="DX10" s="665"/>
      <c r="DY10" s="665"/>
      <c r="DZ10" s="665"/>
      <c r="EA10" s="665"/>
      <c r="EB10" s="665"/>
      <c r="EC10" s="705"/>
    </row>
    <row r="11" spans="2:143" ht="11.25" customHeight="1" x14ac:dyDescent="0.2">
      <c r="B11" s="661" t="s">
        <v>249</v>
      </c>
      <c r="C11" s="662"/>
      <c r="D11" s="662"/>
      <c r="E11" s="662"/>
      <c r="F11" s="662"/>
      <c r="G11" s="662"/>
      <c r="H11" s="662"/>
      <c r="I11" s="662"/>
      <c r="J11" s="662"/>
      <c r="K11" s="662"/>
      <c r="L11" s="662"/>
      <c r="M11" s="662"/>
      <c r="N11" s="662"/>
      <c r="O11" s="662"/>
      <c r="P11" s="662"/>
      <c r="Q11" s="663"/>
      <c r="R11" s="664">
        <v>798189</v>
      </c>
      <c r="S11" s="665"/>
      <c r="T11" s="665"/>
      <c r="U11" s="665"/>
      <c r="V11" s="665"/>
      <c r="W11" s="665"/>
      <c r="X11" s="665"/>
      <c r="Y11" s="666"/>
      <c r="Z11" s="667">
        <v>3.7</v>
      </c>
      <c r="AA11" s="668"/>
      <c r="AB11" s="668"/>
      <c r="AC11" s="669"/>
      <c r="AD11" s="670">
        <v>798189</v>
      </c>
      <c r="AE11" s="665"/>
      <c r="AF11" s="665"/>
      <c r="AG11" s="665"/>
      <c r="AH11" s="665"/>
      <c r="AI11" s="665"/>
      <c r="AJ11" s="665"/>
      <c r="AK11" s="666"/>
      <c r="AL11" s="667">
        <v>9.1999999999999993</v>
      </c>
      <c r="AM11" s="668"/>
      <c r="AN11" s="668"/>
      <c r="AO11" s="693"/>
      <c r="AP11" s="661" t="s">
        <v>250</v>
      </c>
      <c r="AQ11" s="662"/>
      <c r="AR11" s="662"/>
      <c r="AS11" s="662"/>
      <c r="AT11" s="662"/>
      <c r="AU11" s="662"/>
      <c r="AV11" s="662"/>
      <c r="AW11" s="662"/>
      <c r="AX11" s="662"/>
      <c r="AY11" s="662"/>
      <c r="AZ11" s="662"/>
      <c r="BA11" s="662"/>
      <c r="BB11" s="662"/>
      <c r="BC11" s="662"/>
      <c r="BD11" s="662"/>
      <c r="BE11" s="662"/>
      <c r="BF11" s="663"/>
      <c r="BG11" s="664">
        <v>196733</v>
      </c>
      <c r="BH11" s="665"/>
      <c r="BI11" s="665"/>
      <c r="BJ11" s="665"/>
      <c r="BK11" s="665"/>
      <c r="BL11" s="665"/>
      <c r="BM11" s="665"/>
      <c r="BN11" s="666"/>
      <c r="BO11" s="691">
        <v>5</v>
      </c>
      <c r="BP11" s="691"/>
      <c r="BQ11" s="691"/>
      <c r="BR11" s="691"/>
      <c r="BS11" s="692">
        <v>55473</v>
      </c>
      <c r="BT11" s="692"/>
      <c r="BU11" s="692"/>
      <c r="BV11" s="692"/>
      <c r="BW11" s="692"/>
      <c r="BX11" s="692"/>
      <c r="BY11" s="692"/>
      <c r="BZ11" s="692"/>
      <c r="CA11" s="692"/>
      <c r="CB11" s="750"/>
      <c r="CD11" s="706" t="s">
        <v>251</v>
      </c>
      <c r="CE11" s="703"/>
      <c r="CF11" s="703"/>
      <c r="CG11" s="703"/>
      <c r="CH11" s="703"/>
      <c r="CI11" s="703"/>
      <c r="CJ11" s="703"/>
      <c r="CK11" s="703"/>
      <c r="CL11" s="703"/>
      <c r="CM11" s="703"/>
      <c r="CN11" s="703"/>
      <c r="CO11" s="703"/>
      <c r="CP11" s="703"/>
      <c r="CQ11" s="704"/>
      <c r="CR11" s="664">
        <v>207321</v>
      </c>
      <c r="CS11" s="665"/>
      <c r="CT11" s="665"/>
      <c r="CU11" s="665"/>
      <c r="CV11" s="665"/>
      <c r="CW11" s="665"/>
      <c r="CX11" s="665"/>
      <c r="CY11" s="666"/>
      <c r="CZ11" s="691">
        <v>1</v>
      </c>
      <c r="DA11" s="691"/>
      <c r="DB11" s="691"/>
      <c r="DC11" s="691"/>
      <c r="DD11" s="670">
        <v>42101</v>
      </c>
      <c r="DE11" s="665"/>
      <c r="DF11" s="665"/>
      <c r="DG11" s="665"/>
      <c r="DH11" s="665"/>
      <c r="DI11" s="665"/>
      <c r="DJ11" s="665"/>
      <c r="DK11" s="665"/>
      <c r="DL11" s="665"/>
      <c r="DM11" s="665"/>
      <c r="DN11" s="665"/>
      <c r="DO11" s="665"/>
      <c r="DP11" s="666"/>
      <c r="DQ11" s="670">
        <v>91971</v>
      </c>
      <c r="DR11" s="665"/>
      <c r="DS11" s="665"/>
      <c r="DT11" s="665"/>
      <c r="DU11" s="665"/>
      <c r="DV11" s="665"/>
      <c r="DW11" s="665"/>
      <c r="DX11" s="665"/>
      <c r="DY11" s="665"/>
      <c r="DZ11" s="665"/>
      <c r="EA11" s="665"/>
      <c r="EB11" s="665"/>
      <c r="EC11" s="705"/>
    </row>
    <row r="12" spans="2:143" ht="11.25" customHeight="1" x14ac:dyDescent="0.2">
      <c r="B12" s="661" t="s">
        <v>252</v>
      </c>
      <c r="C12" s="662"/>
      <c r="D12" s="662"/>
      <c r="E12" s="662"/>
      <c r="F12" s="662"/>
      <c r="G12" s="662"/>
      <c r="H12" s="662"/>
      <c r="I12" s="662"/>
      <c r="J12" s="662"/>
      <c r="K12" s="662"/>
      <c r="L12" s="662"/>
      <c r="M12" s="662"/>
      <c r="N12" s="662"/>
      <c r="O12" s="662"/>
      <c r="P12" s="662"/>
      <c r="Q12" s="663"/>
      <c r="R12" s="664" t="s">
        <v>127</v>
      </c>
      <c r="S12" s="665"/>
      <c r="T12" s="665"/>
      <c r="U12" s="665"/>
      <c r="V12" s="665"/>
      <c r="W12" s="665"/>
      <c r="X12" s="665"/>
      <c r="Y12" s="666"/>
      <c r="Z12" s="691" t="s">
        <v>127</v>
      </c>
      <c r="AA12" s="691"/>
      <c r="AB12" s="691"/>
      <c r="AC12" s="691"/>
      <c r="AD12" s="692" t="s">
        <v>127</v>
      </c>
      <c r="AE12" s="692"/>
      <c r="AF12" s="692"/>
      <c r="AG12" s="692"/>
      <c r="AH12" s="692"/>
      <c r="AI12" s="692"/>
      <c r="AJ12" s="692"/>
      <c r="AK12" s="692"/>
      <c r="AL12" s="667" t="s">
        <v>127</v>
      </c>
      <c r="AM12" s="668"/>
      <c r="AN12" s="668"/>
      <c r="AO12" s="693"/>
      <c r="AP12" s="661" t="s">
        <v>253</v>
      </c>
      <c r="AQ12" s="662"/>
      <c r="AR12" s="662"/>
      <c r="AS12" s="662"/>
      <c r="AT12" s="662"/>
      <c r="AU12" s="662"/>
      <c r="AV12" s="662"/>
      <c r="AW12" s="662"/>
      <c r="AX12" s="662"/>
      <c r="AY12" s="662"/>
      <c r="AZ12" s="662"/>
      <c r="BA12" s="662"/>
      <c r="BB12" s="662"/>
      <c r="BC12" s="662"/>
      <c r="BD12" s="662"/>
      <c r="BE12" s="662"/>
      <c r="BF12" s="663"/>
      <c r="BG12" s="664">
        <v>1798509</v>
      </c>
      <c r="BH12" s="665"/>
      <c r="BI12" s="665"/>
      <c r="BJ12" s="665"/>
      <c r="BK12" s="665"/>
      <c r="BL12" s="665"/>
      <c r="BM12" s="665"/>
      <c r="BN12" s="666"/>
      <c r="BO12" s="691">
        <v>45.3</v>
      </c>
      <c r="BP12" s="691"/>
      <c r="BQ12" s="691"/>
      <c r="BR12" s="691"/>
      <c r="BS12" s="692">
        <v>115171</v>
      </c>
      <c r="BT12" s="692"/>
      <c r="BU12" s="692"/>
      <c r="BV12" s="692"/>
      <c r="BW12" s="692"/>
      <c r="BX12" s="692"/>
      <c r="BY12" s="692"/>
      <c r="BZ12" s="692"/>
      <c r="CA12" s="692"/>
      <c r="CB12" s="750"/>
      <c r="CD12" s="706" t="s">
        <v>254</v>
      </c>
      <c r="CE12" s="703"/>
      <c r="CF12" s="703"/>
      <c r="CG12" s="703"/>
      <c r="CH12" s="703"/>
      <c r="CI12" s="703"/>
      <c r="CJ12" s="703"/>
      <c r="CK12" s="703"/>
      <c r="CL12" s="703"/>
      <c r="CM12" s="703"/>
      <c r="CN12" s="703"/>
      <c r="CO12" s="703"/>
      <c r="CP12" s="703"/>
      <c r="CQ12" s="704"/>
      <c r="CR12" s="664">
        <v>2919459</v>
      </c>
      <c r="CS12" s="665"/>
      <c r="CT12" s="665"/>
      <c r="CU12" s="665"/>
      <c r="CV12" s="665"/>
      <c r="CW12" s="665"/>
      <c r="CX12" s="665"/>
      <c r="CY12" s="666"/>
      <c r="CZ12" s="691">
        <v>14</v>
      </c>
      <c r="DA12" s="691"/>
      <c r="DB12" s="691"/>
      <c r="DC12" s="691"/>
      <c r="DD12" s="670" t="s">
        <v>127</v>
      </c>
      <c r="DE12" s="665"/>
      <c r="DF12" s="665"/>
      <c r="DG12" s="665"/>
      <c r="DH12" s="665"/>
      <c r="DI12" s="665"/>
      <c r="DJ12" s="665"/>
      <c r="DK12" s="665"/>
      <c r="DL12" s="665"/>
      <c r="DM12" s="665"/>
      <c r="DN12" s="665"/>
      <c r="DO12" s="665"/>
      <c r="DP12" s="666"/>
      <c r="DQ12" s="670">
        <v>111886</v>
      </c>
      <c r="DR12" s="665"/>
      <c r="DS12" s="665"/>
      <c r="DT12" s="665"/>
      <c r="DU12" s="665"/>
      <c r="DV12" s="665"/>
      <c r="DW12" s="665"/>
      <c r="DX12" s="665"/>
      <c r="DY12" s="665"/>
      <c r="DZ12" s="665"/>
      <c r="EA12" s="665"/>
      <c r="EB12" s="665"/>
      <c r="EC12" s="705"/>
    </row>
    <row r="13" spans="2:143" ht="11.25" customHeight="1" x14ac:dyDescent="0.2">
      <c r="B13" s="661" t="s">
        <v>255</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256</v>
      </c>
      <c r="AQ13" s="662"/>
      <c r="AR13" s="662"/>
      <c r="AS13" s="662"/>
      <c r="AT13" s="662"/>
      <c r="AU13" s="662"/>
      <c r="AV13" s="662"/>
      <c r="AW13" s="662"/>
      <c r="AX13" s="662"/>
      <c r="AY13" s="662"/>
      <c r="AZ13" s="662"/>
      <c r="BA13" s="662"/>
      <c r="BB13" s="662"/>
      <c r="BC13" s="662"/>
      <c r="BD13" s="662"/>
      <c r="BE13" s="662"/>
      <c r="BF13" s="663"/>
      <c r="BG13" s="664">
        <v>1753316</v>
      </c>
      <c r="BH13" s="665"/>
      <c r="BI13" s="665"/>
      <c r="BJ13" s="665"/>
      <c r="BK13" s="665"/>
      <c r="BL13" s="665"/>
      <c r="BM13" s="665"/>
      <c r="BN13" s="666"/>
      <c r="BO13" s="691">
        <v>44.2</v>
      </c>
      <c r="BP13" s="691"/>
      <c r="BQ13" s="691"/>
      <c r="BR13" s="691"/>
      <c r="BS13" s="692">
        <v>115171</v>
      </c>
      <c r="BT13" s="692"/>
      <c r="BU13" s="692"/>
      <c r="BV13" s="692"/>
      <c r="BW13" s="692"/>
      <c r="BX13" s="692"/>
      <c r="BY13" s="692"/>
      <c r="BZ13" s="692"/>
      <c r="CA13" s="692"/>
      <c r="CB13" s="750"/>
      <c r="CD13" s="706" t="s">
        <v>257</v>
      </c>
      <c r="CE13" s="703"/>
      <c r="CF13" s="703"/>
      <c r="CG13" s="703"/>
      <c r="CH13" s="703"/>
      <c r="CI13" s="703"/>
      <c r="CJ13" s="703"/>
      <c r="CK13" s="703"/>
      <c r="CL13" s="703"/>
      <c r="CM13" s="703"/>
      <c r="CN13" s="703"/>
      <c r="CO13" s="703"/>
      <c r="CP13" s="703"/>
      <c r="CQ13" s="704"/>
      <c r="CR13" s="664">
        <v>1700618</v>
      </c>
      <c r="CS13" s="665"/>
      <c r="CT13" s="665"/>
      <c r="CU13" s="665"/>
      <c r="CV13" s="665"/>
      <c r="CW13" s="665"/>
      <c r="CX13" s="665"/>
      <c r="CY13" s="666"/>
      <c r="CZ13" s="691">
        <v>8.1999999999999993</v>
      </c>
      <c r="DA13" s="691"/>
      <c r="DB13" s="691"/>
      <c r="DC13" s="691"/>
      <c r="DD13" s="670">
        <v>730520</v>
      </c>
      <c r="DE13" s="665"/>
      <c r="DF13" s="665"/>
      <c r="DG13" s="665"/>
      <c r="DH13" s="665"/>
      <c r="DI13" s="665"/>
      <c r="DJ13" s="665"/>
      <c r="DK13" s="665"/>
      <c r="DL13" s="665"/>
      <c r="DM13" s="665"/>
      <c r="DN13" s="665"/>
      <c r="DO13" s="665"/>
      <c r="DP13" s="666"/>
      <c r="DQ13" s="670">
        <v>1073236</v>
      </c>
      <c r="DR13" s="665"/>
      <c r="DS13" s="665"/>
      <c r="DT13" s="665"/>
      <c r="DU13" s="665"/>
      <c r="DV13" s="665"/>
      <c r="DW13" s="665"/>
      <c r="DX13" s="665"/>
      <c r="DY13" s="665"/>
      <c r="DZ13" s="665"/>
      <c r="EA13" s="665"/>
      <c r="EB13" s="665"/>
      <c r="EC13" s="705"/>
    </row>
    <row r="14" spans="2:143" ht="11.25" customHeight="1" x14ac:dyDescent="0.2">
      <c r="B14" s="661" t="s">
        <v>258</v>
      </c>
      <c r="C14" s="662"/>
      <c r="D14" s="662"/>
      <c r="E14" s="662"/>
      <c r="F14" s="662"/>
      <c r="G14" s="662"/>
      <c r="H14" s="662"/>
      <c r="I14" s="662"/>
      <c r="J14" s="662"/>
      <c r="K14" s="662"/>
      <c r="L14" s="662"/>
      <c r="M14" s="662"/>
      <c r="N14" s="662"/>
      <c r="O14" s="662"/>
      <c r="P14" s="662"/>
      <c r="Q14" s="663"/>
      <c r="R14" s="664">
        <v>26</v>
      </c>
      <c r="S14" s="665"/>
      <c r="T14" s="665"/>
      <c r="U14" s="665"/>
      <c r="V14" s="665"/>
      <c r="W14" s="665"/>
      <c r="X14" s="665"/>
      <c r="Y14" s="666"/>
      <c r="Z14" s="691">
        <v>0</v>
      </c>
      <c r="AA14" s="691"/>
      <c r="AB14" s="691"/>
      <c r="AC14" s="691"/>
      <c r="AD14" s="692">
        <v>26</v>
      </c>
      <c r="AE14" s="692"/>
      <c r="AF14" s="692"/>
      <c r="AG14" s="692"/>
      <c r="AH14" s="692"/>
      <c r="AI14" s="692"/>
      <c r="AJ14" s="692"/>
      <c r="AK14" s="692"/>
      <c r="AL14" s="667">
        <v>0</v>
      </c>
      <c r="AM14" s="668"/>
      <c r="AN14" s="668"/>
      <c r="AO14" s="693"/>
      <c r="AP14" s="661" t="s">
        <v>259</v>
      </c>
      <c r="AQ14" s="662"/>
      <c r="AR14" s="662"/>
      <c r="AS14" s="662"/>
      <c r="AT14" s="662"/>
      <c r="AU14" s="662"/>
      <c r="AV14" s="662"/>
      <c r="AW14" s="662"/>
      <c r="AX14" s="662"/>
      <c r="AY14" s="662"/>
      <c r="AZ14" s="662"/>
      <c r="BA14" s="662"/>
      <c r="BB14" s="662"/>
      <c r="BC14" s="662"/>
      <c r="BD14" s="662"/>
      <c r="BE14" s="662"/>
      <c r="BF14" s="663"/>
      <c r="BG14" s="664">
        <v>120555</v>
      </c>
      <c r="BH14" s="665"/>
      <c r="BI14" s="665"/>
      <c r="BJ14" s="665"/>
      <c r="BK14" s="665"/>
      <c r="BL14" s="665"/>
      <c r="BM14" s="665"/>
      <c r="BN14" s="666"/>
      <c r="BO14" s="691">
        <v>3</v>
      </c>
      <c r="BP14" s="691"/>
      <c r="BQ14" s="691"/>
      <c r="BR14" s="691"/>
      <c r="BS14" s="692" t="s">
        <v>127</v>
      </c>
      <c r="BT14" s="692"/>
      <c r="BU14" s="692"/>
      <c r="BV14" s="692"/>
      <c r="BW14" s="692"/>
      <c r="BX14" s="692"/>
      <c r="BY14" s="692"/>
      <c r="BZ14" s="692"/>
      <c r="CA14" s="692"/>
      <c r="CB14" s="750"/>
      <c r="CD14" s="706" t="s">
        <v>260</v>
      </c>
      <c r="CE14" s="703"/>
      <c r="CF14" s="703"/>
      <c r="CG14" s="703"/>
      <c r="CH14" s="703"/>
      <c r="CI14" s="703"/>
      <c r="CJ14" s="703"/>
      <c r="CK14" s="703"/>
      <c r="CL14" s="703"/>
      <c r="CM14" s="703"/>
      <c r="CN14" s="703"/>
      <c r="CO14" s="703"/>
      <c r="CP14" s="703"/>
      <c r="CQ14" s="704"/>
      <c r="CR14" s="664">
        <v>439381</v>
      </c>
      <c r="CS14" s="665"/>
      <c r="CT14" s="665"/>
      <c r="CU14" s="665"/>
      <c r="CV14" s="665"/>
      <c r="CW14" s="665"/>
      <c r="CX14" s="665"/>
      <c r="CY14" s="666"/>
      <c r="CZ14" s="691">
        <v>2.1</v>
      </c>
      <c r="DA14" s="691"/>
      <c r="DB14" s="691"/>
      <c r="DC14" s="691"/>
      <c r="DD14" s="670">
        <v>2272</v>
      </c>
      <c r="DE14" s="665"/>
      <c r="DF14" s="665"/>
      <c r="DG14" s="665"/>
      <c r="DH14" s="665"/>
      <c r="DI14" s="665"/>
      <c r="DJ14" s="665"/>
      <c r="DK14" s="665"/>
      <c r="DL14" s="665"/>
      <c r="DM14" s="665"/>
      <c r="DN14" s="665"/>
      <c r="DO14" s="665"/>
      <c r="DP14" s="666"/>
      <c r="DQ14" s="670">
        <v>430032</v>
      </c>
      <c r="DR14" s="665"/>
      <c r="DS14" s="665"/>
      <c r="DT14" s="665"/>
      <c r="DU14" s="665"/>
      <c r="DV14" s="665"/>
      <c r="DW14" s="665"/>
      <c r="DX14" s="665"/>
      <c r="DY14" s="665"/>
      <c r="DZ14" s="665"/>
      <c r="EA14" s="665"/>
      <c r="EB14" s="665"/>
      <c r="EC14" s="705"/>
    </row>
    <row r="15" spans="2:143" ht="11.25" customHeight="1" x14ac:dyDescent="0.2">
      <c r="B15" s="661" t="s">
        <v>261</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262</v>
      </c>
      <c r="AQ15" s="662"/>
      <c r="AR15" s="662"/>
      <c r="AS15" s="662"/>
      <c r="AT15" s="662"/>
      <c r="AU15" s="662"/>
      <c r="AV15" s="662"/>
      <c r="AW15" s="662"/>
      <c r="AX15" s="662"/>
      <c r="AY15" s="662"/>
      <c r="AZ15" s="662"/>
      <c r="BA15" s="662"/>
      <c r="BB15" s="662"/>
      <c r="BC15" s="662"/>
      <c r="BD15" s="662"/>
      <c r="BE15" s="662"/>
      <c r="BF15" s="663"/>
      <c r="BG15" s="664">
        <v>252132</v>
      </c>
      <c r="BH15" s="665"/>
      <c r="BI15" s="665"/>
      <c r="BJ15" s="665"/>
      <c r="BK15" s="665"/>
      <c r="BL15" s="665"/>
      <c r="BM15" s="665"/>
      <c r="BN15" s="666"/>
      <c r="BO15" s="691">
        <v>6.4</v>
      </c>
      <c r="BP15" s="691"/>
      <c r="BQ15" s="691"/>
      <c r="BR15" s="691"/>
      <c r="BS15" s="692" t="s">
        <v>127</v>
      </c>
      <c r="BT15" s="692"/>
      <c r="BU15" s="692"/>
      <c r="BV15" s="692"/>
      <c r="BW15" s="692"/>
      <c r="BX15" s="692"/>
      <c r="BY15" s="692"/>
      <c r="BZ15" s="692"/>
      <c r="CA15" s="692"/>
      <c r="CB15" s="750"/>
      <c r="CD15" s="706" t="s">
        <v>263</v>
      </c>
      <c r="CE15" s="703"/>
      <c r="CF15" s="703"/>
      <c r="CG15" s="703"/>
      <c r="CH15" s="703"/>
      <c r="CI15" s="703"/>
      <c r="CJ15" s="703"/>
      <c r="CK15" s="703"/>
      <c r="CL15" s="703"/>
      <c r="CM15" s="703"/>
      <c r="CN15" s="703"/>
      <c r="CO15" s="703"/>
      <c r="CP15" s="703"/>
      <c r="CQ15" s="704"/>
      <c r="CR15" s="664">
        <v>3650906</v>
      </c>
      <c r="CS15" s="665"/>
      <c r="CT15" s="665"/>
      <c r="CU15" s="665"/>
      <c r="CV15" s="665"/>
      <c r="CW15" s="665"/>
      <c r="CX15" s="665"/>
      <c r="CY15" s="666"/>
      <c r="CZ15" s="691">
        <v>17.5</v>
      </c>
      <c r="DA15" s="691"/>
      <c r="DB15" s="691"/>
      <c r="DC15" s="691"/>
      <c r="DD15" s="670">
        <v>2568578</v>
      </c>
      <c r="DE15" s="665"/>
      <c r="DF15" s="665"/>
      <c r="DG15" s="665"/>
      <c r="DH15" s="665"/>
      <c r="DI15" s="665"/>
      <c r="DJ15" s="665"/>
      <c r="DK15" s="665"/>
      <c r="DL15" s="665"/>
      <c r="DM15" s="665"/>
      <c r="DN15" s="665"/>
      <c r="DO15" s="665"/>
      <c r="DP15" s="666"/>
      <c r="DQ15" s="670">
        <v>938563</v>
      </c>
      <c r="DR15" s="665"/>
      <c r="DS15" s="665"/>
      <c r="DT15" s="665"/>
      <c r="DU15" s="665"/>
      <c r="DV15" s="665"/>
      <c r="DW15" s="665"/>
      <c r="DX15" s="665"/>
      <c r="DY15" s="665"/>
      <c r="DZ15" s="665"/>
      <c r="EA15" s="665"/>
      <c r="EB15" s="665"/>
      <c r="EC15" s="705"/>
    </row>
    <row r="16" spans="2:143" ht="11.25" customHeight="1" x14ac:dyDescent="0.2">
      <c r="B16" s="661" t="s">
        <v>264</v>
      </c>
      <c r="C16" s="662"/>
      <c r="D16" s="662"/>
      <c r="E16" s="662"/>
      <c r="F16" s="662"/>
      <c r="G16" s="662"/>
      <c r="H16" s="662"/>
      <c r="I16" s="662"/>
      <c r="J16" s="662"/>
      <c r="K16" s="662"/>
      <c r="L16" s="662"/>
      <c r="M16" s="662"/>
      <c r="N16" s="662"/>
      <c r="O16" s="662"/>
      <c r="P16" s="662"/>
      <c r="Q16" s="663"/>
      <c r="R16" s="664">
        <v>8349</v>
      </c>
      <c r="S16" s="665"/>
      <c r="T16" s="665"/>
      <c r="U16" s="665"/>
      <c r="V16" s="665"/>
      <c r="W16" s="665"/>
      <c r="X16" s="665"/>
      <c r="Y16" s="666"/>
      <c r="Z16" s="691">
        <v>0</v>
      </c>
      <c r="AA16" s="691"/>
      <c r="AB16" s="691"/>
      <c r="AC16" s="691"/>
      <c r="AD16" s="692">
        <v>8349</v>
      </c>
      <c r="AE16" s="692"/>
      <c r="AF16" s="692"/>
      <c r="AG16" s="692"/>
      <c r="AH16" s="692"/>
      <c r="AI16" s="692"/>
      <c r="AJ16" s="692"/>
      <c r="AK16" s="692"/>
      <c r="AL16" s="667">
        <v>0.1</v>
      </c>
      <c r="AM16" s="668"/>
      <c r="AN16" s="668"/>
      <c r="AO16" s="693"/>
      <c r="AP16" s="661" t="s">
        <v>265</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706" t="s">
        <v>266</v>
      </c>
      <c r="CE16" s="703"/>
      <c r="CF16" s="703"/>
      <c r="CG16" s="703"/>
      <c r="CH16" s="703"/>
      <c r="CI16" s="703"/>
      <c r="CJ16" s="703"/>
      <c r="CK16" s="703"/>
      <c r="CL16" s="703"/>
      <c r="CM16" s="703"/>
      <c r="CN16" s="703"/>
      <c r="CO16" s="703"/>
      <c r="CP16" s="703"/>
      <c r="CQ16" s="704"/>
      <c r="CR16" s="664" t="s">
        <v>127</v>
      </c>
      <c r="CS16" s="665"/>
      <c r="CT16" s="665"/>
      <c r="CU16" s="665"/>
      <c r="CV16" s="665"/>
      <c r="CW16" s="665"/>
      <c r="CX16" s="665"/>
      <c r="CY16" s="666"/>
      <c r="CZ16" s="691" t="s">
        <v>127</v>
      </c>
      <c r="DA16" s="691"/>
      <c r="DB16" s="691"/>
      <c r="DC16" s="691"/>
      <c r="DD16" s="670" t="s">
        <v>127</v>
      </c>
      <c r="DE16" s="665"/>
      <c r="DF16" s="665"/>
      <c r="DG16" s="665"/>
      <c r="DH16" s="665"/>
      <c r="DI16" s="665"/>
      <c r="DJ16" s="665"/>
      <c r="DK16" s="665"/>
      <c r="DL16" s="665"/>
      <c r="DM16" s="665"/>
      <c r="DN16" s="665"/>
      <c r="DO16" s="665"/>
      <c r="DP16" s="666"/>
      <c r="DQ16" s="670" t="s">
        <v>127</v>
      </c>
      <c r="DR16" s="665"/>
      <c r="DS16" s="665"/>
      <c r="DT16" s="665"/>
      <c r="DU16" s="665"/>
      <c r="DV16" s="665"/>
      <c r="DW16" s="665"/>
      <c r="DX16" s="665"/>
      <c r="DY16" s="665"/>
      <c r="DZ16" s="665"/>
      <c r="EA16" s="665"/>
      <c r="EB16" s="665"/>
      <c r="EC16" s="705"/>
    </row>
    <row r="17" spans="2:133" ht="11.25" customHeight="1" x14ac:dyDescent="0.2">
      <c r="B17" s="661" t="s">
        <v>267</v>
      </c>
      <c r="C17" s="662"/>
      <c r="D17" s="662"/>
      <c r="E17" s="662"/>
      <c r="F17" s="662"/>
      <c r="G17" s="662"/>
      <c r="H17" s="662"/>
      <c r="I17" s="662"/>
      <c r="J17" s="662"/>
      <c r="K17" s="662"/>
      <c r="L17" s="662"/>
      <c r="M17" s="662"/>
      <c r="N17" s="662"/>
      <c r="O17" s="662"/>
      <c r="P17" s="662"/>
      <c r="Q17" s="663"/>
      <c r="R17" s="664">
        <v>68559</v>
      </c>
      <c r="S17" s="665"/>
      <c r="T17" s="665"/>
      <c r="U17" s="665"/>
      <c r="V17" s="665"/>
      <c r="W17" s="665"/>
      <c r="X17" s="665"/>
      <c r="Y17" s="666"/>
      <c r="Z17" s="691">
        <v>0.3</v>
      </c>
      <c r="AA17" s="691"/>
      <c r="AB17" s="691"/>
      <c r="AC17" s="691"/>
      <c r="AD17" s="692">
        <v>68559</v>
      </c>
      <c r="AE17" s="692"/>
      <c r="AF17" s="692"/>
      <c r="AG17" s="692"/>
      <c r="AH17" s="692"/>
      <c r="AI17" s="692"/>
      <c r="AJ17" s="692"/>
      <c r="AK17" s="692"/>
      <c r="AL17" s="667">
        <v>0.8</v>
      </c>
      <c r="AM17" s="668"/>
      <c r="AN17" s="668"/>
      <c r="AO17" s="693"/>
      <c r="AP17" s="661" t="s">
        <v>268</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706" t="s">
        <v>269</v>
      </c>
      <c r="CE17" s="703"/>
      <c r="CF17" s="703"/>
      <c r="CG17" s="703"/>
      <c r="CH17" s="703"/>
      <c r="CI17" s="703"/>
      <c r="CJ17" s="703"/>
      <c r="CK17" s="703"/>
      <c r="CL17" s="703"/>
      <c r="CM17" s="703"/>
      <c r="CN17" s="703"/>
      <c r="CO17" s="703"/>
      <c r="CP17" s="703"/>
      <c r="CQ17" s="704"/>
      <c r="CR17" s="664">
        <v>1277721</v>
      </c>
      <c r="CS17" s="665"/>
      <c r="CT17" s="665"/>
      <c r="CU17" s="665"/>
      <c r="CV17" s="665"/>
      <c r="CW17" s="665"/>
      <c r="CX17" s="665"/>
      <c r="CY17" s="666"/>
      <c r="CZ17" s="691">
        <v>6.1</v>
      </c>
      <c r="DA17" s="691"/>
      <c r="DB17" s="691"/>
      <c r="DC17" s="691"/>
      <c r="DD17" s="670" t="s">
        <v>127</v>
      </c>
      <c r="DE17" s="665"/>
      <c r="DF17" s="665"/>
      <c r="DG17" s="665"/>
      <c r="DH17" s="665"/>
      <c r="DI17" s="665"/>
      <c r="DJ17" s="665"/>
      <c r="DK17" s="665"/>
      <c r="DL17" s="665"/>
      <c r="DM17" s="665"/>
      <c r="DN17" s="665"/>
      <c r="DO17" s="665"/>
      <c r="DP17" s="666"/>
      <c r="DQ17" s="670">
        <v>1203053</v>
      </c>
      <c r="DR17" s="665"/>
      <c r="DS17" s="665"/>
      <c r="DT17" s="665"/>
      <c r="DU17" s="665"/>
      <c r="DV17" s="665"/>
      <c r="DW17" s="665"/>
      <c r="DX17" s="665"/>
      <c r="DY17" s="665"/>
      <c r="DZ17" s="665"/>
      <c r="EA17" s="665"/>
      <c r="EB17" s="665"/>
      <c r="EC17" s="705"/>
    </row>
    <row r="18" spans="2:133" ht="11.25" customHeight="1" x14ac:dyDescent="0.2">
      <c r="B18" s="661" t="s">
        <v>270</v>
      </c>
      <c r="C18" s="662"/>
      <c r="D18" s="662"/>
      <c r="E18" s="662"/>
      <c r="F18" s="662"/>
      <c r="G18" s="662"/>
      <c r="H18" s="662"/>
      <c r="I18" s="662"/>
      <c r="J18" s="662"/>
      <c r="K18" s="662"/>
      <c r="L18" s="662"/>
      <c r="M18" s="662"/>
      <c r="N18" s="662"/>
      <c r="O18" s="662"/>
      <c r="P18" s="662"/>
      <c r="Q18" s="663"/>
      <c r="R18" s="664">
        <v>94477</v>
      </c>
      <c r="S18" s="665"/>
      <c r="T18" s="665"/>
      <c r="U18" s="665"/>
      <c r="V18" s="665"/>
      <c r="W18" s="665"/>
      <c r="X18" s="665"/>
      <c r="Y18" s="666"/>
      <c r="Z18" s="691">
        <v>0.4</v>
      </c>
      <c r="AA18" s="691"/>
      <c r="AB18" s="691"/>
      <c r="AC18" s="691"/>
      <c r="AD18" s="692">
        <v>94477</v>
      </c>
      <c r="AE18" s="692"/>
      <c r="AF18" s="692"/>
      <c r="AG18" s="692"/>
      <c r="AH18" s="692"/>
      <c r="AI18" s="692"/>
      <c r="AJ18" s="692"/>
      <c r="AK18" s="692"/>
      <c r="AL18" s="667">
        <v>1.1000000238418579</v>
      </c>
      <c r="AM18" s="668"/>
      <c r="AN18" s="668"/>
      <c r="AO18" s="693"/>
      <c r="AP18" s="661" t="s">
        <v>271</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0"/>
      <c r="CD18" s="706" t="s">
        <v>272</v>
      </c>
      <c r="CE18" s="703"/>
      <c r="CF18" s="703"/>
      <c r="CG18" s="703"/>
      <c r="CH18" s="703"/>
      <c r="CI18" s="703"/>
      <c r="CJ18" s="703"/>
      <c r="CK18" s="703"/>
      <c r="CL18" s="703"/>
      <c r="CM18" s="703"/>
      <c r="CN18" s="703"/>
      <c r="CO18" s="703"/>
      <c r="CP18" s="703"/>
      <c r="CQ18" s="704"/>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5"/>
    </row>
    <row r="19" spans="2:133" ht="11.25" customHeight="1" x14ac:dyDescent="0.2">
      <c r="B19" s="661" t="s">
        <v>273</v>
      </c>
      <c r="C19" s="662"/>
      <c r="D19" s="662"/>
      <c r="E19" s="662"/>
      <c r="F19" s="662"/>
      <c r="G19" s="662"/>
      <c r="H19" s="662"/>
      <c r="I19" s="662"/>
      <c r="J19" s="662"/>
      <c r="K19" s="662"/>
      <c r="L19" s="662"/>
      <c r="M19" s="662"/>
      <c r="N19" s="662"/>
      <c r="O19" s="662"/>
      <c r="P19" s="662"/>
      <c r="Q19" s="663"/>
      <c r="R19" s="664">
        <v>24354</v>
      </c>
      <c r="S19" s="665"/>
      <c r="T19" s="665"/>
      <c r="U19" s="665"/>
      <c r="V19" s="665"/>
      <c r="W19" s="665"/>
      <c r="X19" s="665"/>
      <c r="Y19" s="666"/>
      <c r="Z19" s="691">
        <v>0.1</v>
      </c>
      <c r="AA19" s="691"/>
      <c r="AB19" s="691"/>
      <c r="AC19" s="691"/>
      <c r="AD19" s="692">
        <v>24354</v>
      </c>
      <c r="AE19" s="692"/>
      <c r="AF19" s="692"/>
      <c r="AG19" s="692"/>
      <c r="AH19" s="692"/>
      <c r="AI19" s="692"/>
      <c r="AJ19" s="692"/>
      <c r="AK19" s="692"/>
      <c r="AL19" s="667">
        <v>0.3</v>
      </c>
      <c r="AM19" s="668"/>
      <c r="AN19" s="668"/>
      <c r="AO19" s="693"/>
      <c r="AP19" s="661" t="s">
        <v>274</v>
      </c>
      <c r="AQ19" s="662"/>
      <c r="AR19" s="662"/>
      <c r="AS19" s="662"/>
      <c r="AT19" s="662"/>
      <c r="AU19" s="662"/>
      <c r="AV19" s="662"/>
      <c r="AW19" s="662"/>
      <c r="AX19" s="662"/>
      <c r="AY19" s="662"/>
      <c r="AZ19" s="662"/>
      <c r="BA19" s="662"/>
      <c r="BB19" s="662"/>
      <c r="BC19" s="662"/>
      <c r="BD19" s="662"/>
      <c r="BE19" s="662"/>
      <c r="BF19" s="663"/>
      <c r="BG19" s="664">
        <v>7409</v>
      </c>
      <c r="BH19" s="665"/>
      <c r="BI19" s="665"/>
      <c r="BJ19" s="665"/>
      <c r="BK19" s="665"/>
      <c r="BL19" s="665"/>
      <c r="BM19" s="665"/>
      <c r="BN19" s="666"/>
      <c r="BO19" s="691">
        <v>0.2</v>
      </c>
      <c r="BP19" s="691"/>
      <c r="BQ19" s="691"/>
      <c r="BR19" s="691"/>
      <c r="BS19" s="692" t="s">
        <v>127</v>
      </c>
      <c r="BT19" s="692"/>
      <c r="BU19" s="692"/>
      <c r="BV19" s="692"/>
      <c r="BW19" s="692"/>
      <c r="BX19" s="692"/>
      <c r="BY19" s="692"/>
      <c r="BZ19" s="692"/>
      <c r="CA19" s="692"/>
      <c r="CB19" s="750"/>
      <c r="CD19" s="706" t="s">
        <v>275</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x14ac:dyDescent="0.2">
      <c r="B20" s="661" t="s">
        <v>276</v>
      </c>
      <c r="C20" s="662"/>
      <c r="D20" s="662"/>
      <c r="E20" s="662"/>
      <c r="F20" s="662"/>
      <c r="G20" s="662"/>
      <c r="H20" s="662"/>
      <c r="I20" s="662"/>
      <c r="J20" s="662"/>
      <c r="K20" s="662"/>
      <c r="L20" s="662"/>
      <c r="M20" s="662"/>
      <c r="N20" s="662"/>
      <c r="O20" s="662"/>
      <c r="P20" s="662"/>
      <c r="Q20" s="663"/>
      <c r="R20" s="664">
        <v>2537</v>
      </c>
      <c r="S20" s="665"/>
      <c r="T20" s="665"/>
      <c r="U20" s="665"/>
      <c r="V20" s="665"/>
      <c r="W20" s="665"/>
      <c r="X20" s="665"/>
      <c r="Y20" s="666"/>
      <c r="Z20" s="691">
        <v>0</v>
      </c>
      <c r="AA20" s="691"/>
      <c r="AB20" s="691"/>
      <c r="AC20" s="691"/>
      <c r="AD20" s="692">
        <v>2537</v>
      </c>
      <c r="AE20" s="692"/>
      <c r="AF20" s="692"/>
      <c r="AG20" s="692"/>
      <c r="AH20" s="692"/>
      <c r="AI20" s="692"/>
      <c r="AJ20" s="692"/>
      <c r="AK20" s="692"/>
      <c r="AL20" s="667">
        <v>0</v>
      </c>
      <c r="AM20" s="668"/>
      <c r="AN20" s="668"/>
      <c r="AO20" s="693"/>
      <c r="AP20" s="661" t="s">
        <v>277</v>
      </c>
      <c r="AQ20" s="662"/>
      <c r="AR20" s="662"/>
      <c r="AS20" s="662"/>
      <c r="AT20" s="662"/>
      <c r="AU20" s="662"/>
      <c r="AV20" s="662"/>
      <c r="AW20" s="662"/>
      <c r="AX20" s="662"/>
      <c r="AY20" s="662"/>
      <c r="AZ20" s="662"/>
      <c r="BA20" s="662"/>
      <c r="BB20" s="662"/>
      <c r="BC20" s="662"/>
      <c r="BD20" s="662"/>
      <c r="BE20" s="662"/>
      <c r="BF20" s="663"/>
      <c r="BG20" s="664">
        <v>7409</v>
      </c>
      <c r="BH20" s="665"/>
      <c r="BI20" s="665"/>
      <c r="BJ20" s="665"/>
      <c r="BK20" s="665"/>
      <c r="BL20" s="665"/>
      <c r="BM20" s="665"/>
      <c r="BN20" s="666"/>
      <c r="BO20" s="691">
        <v>0.2</v>
      </c>
      <c r="BP20" s="691"/>
      <c r="BQ20" s="691"/>
      <c r="BR20" s="691"/>
      <c r="BS20" s="692" t="s">
        <v>127</v>
      </c>
      <c r="BT20" s="692"/>
      <c r="BU20" s="692"/>
      <c r="BV20" s="692"/>
      <c r="BW20" s="692"/>
      <c r="BX20" s="692"/>
      <c r="BY20" s="692"/>
      <c r="BZ20" s="692"/>
      <c r="CA20" s="692"/>
      <c r="CB20" s="750"/>
      <c r="CD20" s="706" t="s">
        <v>278</v>
      </c>
      <c r="CE20" s="703"/>
      <c r="CF20" s="703"/>
      <c r="CG20" s="703"/>
      <c r="CH20" s="703"/>
      <c r="CI20" s="703"/>
      <c r="CJ20" s="703"/>
      <c r="CK20" s="703"/>
      <c r="CL20" s="703"/>
      <c r="CM20" s="703"/>
      <c r="CN20" s="703"/>
      <c r="CO20" s="703"/>
      <c r="CP20" s="703"/>
      <c r="CQ20" s="704"/>
      <c r="CR20" s="664">
        <v>20852589</v>
      </c>
      <c r="CS20" s="665"/>
      <c r="CT20" s="665"/>
      <c r="CU20" s="665"/>
      <c r="CV20" s="665"/>
      <c r="CW20" s="665"/>
      <c r="CX20" s="665"/>
      <c r="CY20" s="666"/>
      <c r="CZ20" s="691">
        <v>100</v>
      </c>
      <c r="DA20" s="691"/>
      <c r="DB20" s="691"/>
      <c r="DC20" s="691"/>
      <c r="DD20" s="670">
        <v>3792000</v>
      </c>
      <c r="DE20" s="665"/>
      <c r="DF20" s="665"/>
      <c r="DG20" s="665"/>
      <c r="DH20" s="665"/>
      <c r="DI20" s="665"/>
      <c r="DJ20" s="665"/>
      <c r="DK20" s="665"/>
      <c r="DL20" s="665"/>
      <c r="DM20" s="665"/>
      <c r="DN20" s="665"/>
      <c r="DO20" s="665"/>
      <c r="DP20" s="666"/>
      <c r="DQ20" s="670">
        <v>9367867</v>
      </c>
      <c r="DR20" s="665"/>
      <c r="DS20" s="665"/>
      <c r="DT20" s="665"/>
      <c r="DU20" s="665"/>
      <c r="DV20" s="665"/>
      <c r="DW20" s="665"/>
      <c r="DX20" s="665"/>
      <c r="DY20" s="665"/>
      <c r="DZ20" s="665"/>
      <c r="EA20" s="665"/>
      <c r="EB20" s="665"/>
      <c r="EC20" s="705"/>
    </row>
    <row r="21" spans="2:133" ht="11.25" customHeight="1" x14ac:dyDescent="0.2">
      <c r="B21" s="661" t="s">
        <v>279</v>
      </c>
      <c r="C21" s="662"/>
      <c r="D21" s="662"/>
      <c r="E21" s="662"/>
      <c r="F21" s="662"/>
      <c r="G21" s="662"/>
      <c r="H21" s="662"/>
      <c r="I21" s="662"/>
      <c r="J21" s="662"/>
      <c r="K21" s="662"/>
      <c r="L21" s="662"/>
      <c r="M21" s="662"/>
      <c r="N21" s="662"/>
      <c r="O21" s="662"/>
      <c r="P21" s="662"/>
      <c r="Q21" s="663"/>
      <c r="R21" s="664">
        <v>2479</v>
      </c>
      <c r="S21" s="665"/>
      <c r="T21" s="665"/>
      <c r="U21" s="665"/>
      <c r="V21" s="665"/>
      <c r="W21" s="665"/>
      <c r="X21" s="665"/>
      <c r="Y21" s="666"/>
      <c r="Z21" s="691">
        <v>0</v>
      </c>
      <c r="AA21" s="691"/>
      <c r="AB21" s="691"/>
      <c r="AC21" s="691"/>
      <c r="AD21" s="692">
        <v>2479</v>
      </c>
      <c r="AE21" s="692"/>
      <c r="AF21" s="692"/>
      <c r="AG21" s="692"/>
      <c r="AH21" s="692"/>
      <c r="AI21" s="692"/>
      <c r="AJ21" s="692"/>
      <c r="AK21" s="692"/>
      <c r="AL21" s="667">
        <v>0</v>
      </c>
      <c r="AM21" s="668"/>
      <c r="AN21" s="668"/>
      <c r="AO21" s="693"/>
      <c r="AP21" s="757" t="s">
        <v>280</v>
      </c>
      <c r="AQ21" s="764"/>
      <c r="AR21" s="764"/>
      <c r="AS21" s="764"/>
      <c r="AT21" s="764"/>
      <c r="AU21" s="764"/>
      <c r="AV21" s="764"/>
      <c r="AW21" s="764"/>
      <c r="AX21" s="764"/>
      <c r="AY21" s="764"/>
      <c r="AZ21" s="764"/>
      <c r="BA21" s="764"/>
      <c r="BB21" s="764"/>
      <c r="BC21" s="764"/>
      <c r="BD21" s="764"/>
      <c r="BE21" s="764"/>
      <c r="BF21" s="759"/>
      <c r="BG21" s="664">
        <v>7409</v>
      </c>
      <c r="BH21" s="665"/>
      <c r="BI21" s="665"/>
      <c r="BJ21" s="665"/>
      <c r="BK21" s="665"/>
      <c r="BL21" s="665"/>
      <c r="BM21" s="665"/>
      <c r="BN21" s="666"/>
      <c r="BO21" s="691">
        <v>0.2</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281</v>
      </c>
      <c r="C22" s="728"/>
      <c r="D22" s="728"/>
      <c r="E22" s="728"/>
      <c r="F22" s="728"/>
      <c r="G22" s="728"/>
      <c r="H22" s="728"/>
      <c r="I22" s="728"/>
      <c r="J22" s="728"/>
      <c r="K22" s="728"/>
      <c r="L22" s="728"/>
      <c r="M22" s="728"/>
      <c r="N22" s="728"/>
      <c r="O22" s="728"/>
      <c r="P22" s="728"/>
      <c r="Q22" s="729"/>
      <c r="R22" s="664">
        <v>65107</v>
      </c>
      <c r="S22" s="665"/>
      <c r="T22" s="665"/>
      <c r="U22" s="665"/>
      <c r="V22" s="665"/>
      <c r="W22" s="665"/>
      <c r="X22" s="665"/>
      <c r="Y22" s="666"/>
      <c r="Z22" s="691">
        <v>0.3</v>
      </c>
      <c r="AA22" s="691"/>
      <c r="AB22" s="691"/>
      <c r="AC22" s="691"/>
      <c r="AD22" s="692">
        <v>65107</v>
      </c>
      <c r="AE22" s="692"/>
      <c r="AF22" s="692"/>
      <c r="AG22" s="692"/>
      <c r="AH22" s="692"/>
      <c r="AI22" s="692"/>
      <c r="AJ22" s="692"/>
      <c r="AK22" s="692"/>
      <c r="AL22" s="667">
        <v>0.80000001192092896</v>
      </c>
      <c r="AM22" s="668"/>
      <c r="AN22" s="668"/>
      <c r="AO22" s="693"/>
      <c r="AP22" s="757" t="s">
        <v>282</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283</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284</v>
      </c>
      <c r="C23" s="662"/>
      <c r="D23" s="662"/>
      <c r="E23" s="662"/>
      <c r="F23" s="662"/>
      <c r="G23" s="662"/>
      <c r="H23" s="662"/>
      <c r="I23" s="662"/>
      <c r="J23" s="662"/>
      <c r="K23" s="662"/>
      <c r="L23" s="662"/>
      <c r="M23" s="662"/>
      <c r="N23" s="662"/>
      <c r="O23" s="662"/>
      <c r="P23" s="662"/>
      <c r="Q23" s="663"/>
      <c r="R23" s="664">
        <v>3864927</v>
      </c>
      <c r="S23" s="665"/>
      <c r="T23" s="665"/>
      <c r="U23" s="665"/>
      <c r="V23" s="665"/>
      <c r="W23" s="665"/>
      <c r="X23" s="665"/>
      <c r="Y23" s="666"/>
      <c r="Z23" s="691">
        <v>17.7</v>
      </c>
      <c r="AA23" s="691"/>
      <c r="AB23" s="691"/>
      <c r="AC23" s="691"/>
      <c r="AD23" s="692">
        <v>3303945</v>
      </c>
      <c r="AE23" s="692"/>
      <c r="AF23" s="692"/>
      <c r="AG23" s="692"/>
      <c r="AH23" s="692"/>
      <c r="AI23" s="692"/>
      <c r="AJ23" s="692"/>
      <c r="AK23" s="692"/>
      <c r="AL23" s="667">
        <v>38.200000000000003</v>
      </c>
      <c r="AM23" s="668"/>
      <c r="AN23" s="668"/>
      <c r="AO23" s="693"/>
      <c r="AP23" s="757" t="s">
        <v>285</v>
      </c>
      <c r="AQ23" s="764"/>
      <c r="AR23" s="764"/>
      <c r="AS23" s="764"/>
      <c r="AT23" s="764"/>
      <c r="AU23" s="764"/>
      <c r="AV23" s="764"/>
      <c r="AW23" s="764"/>
      <c r="AX23" s="764"/>
      <c r="AY23" s="764"/>
      <c r="AZ23" s="764"/>
      <c r="BA23" s="764"/>
      <c r="BB23" s="764"/>
      <c r="BC23" s="764"/>
      <c r="BD23" s="764"/>
      <c r="BE23" s="764"/>
      <c r="BF23" s="759"/>
      <c r="BG23" s="664" t="s">
        <v>127</v>
      </c>
      <c r="BH23" s="665"/>
      <c r="BI23" s="665"/>
      <c r="BJ23" s="665"/>
      <c r="BK23" s="665"/>
      <c r="BL23" s="665"/>
      <c r="BM23" s="665"/>
      <c r="BN23" s="666"/>
      <c r="BO23" s="691" t="s">
        <v>127</v>
      </c>
      <c r="BP23" s="691"/>
      <c r="BQ23" s="691"/>
      <c r="BR23" s="691"/>
      <c r="BS23" s="692" t="s">
        <v>127</v>
      </c>
      <c r="BT23" s="692"/>
      <c r="BU23" s="692"/>
      <c r="BV23" s="692"/>
      <c r="BW23" s="692"/>
      <c r="BX23" s="692"/>
      <c r="BY23" s="692"/>
      <c r="BZ23" s="692"/>
      <c r="CA23" s="692"/>
      <c r="CB23" s="750"/>
      <c r="CD23" s="766" t="s">
        <v>225</v>
      </c>
      <c r="CE23" s="767"/>
      <c r="CF23" s="767"/>
      <c r="CG23" s="767"/>
      <c r="CH23" s="767"/>
      <c r="CI23" s="767"/>
      <c r="CJ23" s="767"/>
      <c r="CK23" s="767"/>
      <c r="CL23" s="767"/>
      <c r="CM23" s="767"/>
      <c r="CN23" s="767"/>
      <c r="CO23" s="767"/>
      <c r="CP23" s="767"/>
      <c r="CQ23" s="768"/>
      <c r="CR23" s="766" t="s">
        <v>286</v>
      </c>
      <c r="CS23" s="767"/>
      <c r="CT23" s="767"/>
      <c r="CU23" s="767"/>
      <c r="CV23" s="767"/>
      <c r="CW23" s="767"/>
      <c r="CX23" s="767"/>
      <c r="CY23" s="768"/>
      <c r="CZ23" s="766" t="s">
        <v>287</v>
      </c>
      <c r="DA23" s="767"/>
      <c r="DB23" s="767"/>
      <c r="DC23" s="768"/>
      <c r="DD23" s="766" t="s">
        <v>288</v>
      </c>
      <c r="DE23" s="767"/>
      <c r="DF23" s="767"/>
      <c r="DG23" s="767"/>
      <c r="DH23" s="767"/>
      <c r="DI23" s="767"/>
      <c r="DJ23" s="767"/>
      <c r="DK23" s="768"/>
      <c r="DL23" s="775" t="s">
        <v>289</v>
      </c>
      <c r="DM23" s="776"/>
      <c r="DN23" s="776"/>
      <c r="DO23" s="776"/>
      <c r="DP23" s="776"/>
      <c r="DQ23" s="776"/>
      <c r="DR23" s="776"/>
      <c r="DS23" s="776"/>
      <c r="DT23" s="776"/>
      <c r="DU23" s="776"/>
      <c r="DV23" s="777"/>
      <c r="DW23" s="766" t="s">
        <v>290</v>
      </c>
      <c r="DX23" s="767"/>
      <c r="DY23" s="767"/>
      <c r="DZ23" s="767"/>
      <c r="EA23" s="767"/>
      <c r="EB23" s="767"/>
      <c r="EC23" s="768"/>
    </row>
    <row r="24" spans="2:133" ht="11.25" customHeight="1" x14ac:dyDescent="0.2">
      <c r="B24" s="661" t="s">
        <v>291</v>
      </c>
      <c r="C24" s="662"/>
      <c r="D24" s="662"/>
      <c r="E24" s="662"/>
      <c r="F24" s="662"/>
      <c r="G24" s="662"/>
      <c r="H24" s="662"/>
      <c r="I24" s="662"/>
      <c r="J24" s="662"/>
      <c r="K24" s="662"/>
      <c r="L24" s="662"/>
      <c r="M24" s="662"/>
      <c r="N24" s="662"/>
      <c r="O24" s="662"/>
      <c r="P24" s="662"/>
      <c r="Q24" s="663"/>
      <c r="R24" s="664">
        <v>3303945</v>
      </c>
      <c r="S24" s="665"/>
      <c r="T24" s="665"/>
      <c r="U24" s="665"/>
      <c r="V24" s="665"/>
      <c r="W24" s="665"/>
      <c r="X24" s="665"/>
      <c r="Y24" s="666"/>
      <c r="Z24" s="691">
        <v>15.2</v>
      </c>
      <c r="AA24" s="691"/>
      <c r="AB24" s="691"/>
      <c r="AC24" s="691"/>
      <c r="AD24" s="692">
        <v>3303945</v>
      </c>
      <c r="AE24" s="692"/>
      <c r="AF24" s="692"/>
      <c r="AG24" s="692"/>
      <c r="AH24" s="692"/>
      <c r="AI24" s="692"/>
      <c r="AJ24" s="692"/>
      <c r="AK24" s="692"/>
      <c r="AL24" s="667">
        <v>38.200000000000003</v>
      </c>
      <c r="AM24" s="668"/>
      <c r="AN24" s="668"/>
      <c r="AO24" s="693"/>
      <c r="AP24" s="757" t="s">
        <v>292</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293</v>
      </c>
      <c r="CE24" s="721"/>
      <c r="CF24" s="721"/>
      <c r="CG24" s="721"/>
      <c r="CH24" s="721"/>
      <c r="CI24" s="721"/>
      <c r="CJ24" s="721"/>
      <c r="CK24" s="721"/>
      <c r="CL24" s="721"/>
      <c r="CM24" s="721"/>
      <c r="CN24" s="721"/>
      <c r="CO24" s="721"/>
      <c r="CP24" s="721"/>
      <c r="CQ24" s="722"/>
      <c r="CR24" s="717">
        <v>8108794</v>
      </c>
      <c r="CS24" s="718"/>
      <c r="CT24" s="718"/>
      <c r="CU24" s="718"/>
      <c r="CV24" s="718"/>
      <c r="CW24" s="718"/>
      <c r="CX24" s="718"/>
      <c r="CY24" s="761"/>
      <c r="CZ24" s="762">
        <v>38.9</v>
      </c>
      <c r="DA24" s="736"/>
      <c r="DB24" s="736"/>
      <c r="DC24" s="765"/>
      <c r="DD24" s="760">
        <v>4298535</v>
      </c>
      <c r="DE24" s="718"/>
      <c r="DF24" s="718"/>
      <c r="DG24" s="718"/>
      <c r="DH24" s="718"/>
      <c r="DI24" s="718"/>
      <c r="DJ24" s="718"/>
      <c r="DK24" s="761"/>
      <c r="DL24" s="760">
        <v>4215242</v>
      </c>
      <c r="DM24" s="718"/>
      <c r="DN24" s="718"/>
      <c r="DO24" s="718"/>
      <c r="DP24" s="718"/>
      <c r="DQ24" s="718"/>
      <c r="DR24" s="718"/>
      <c r="DS24" s="718"/>
      <c r="DT24" s="718"/>
      <c r="DU24" s="718"/>
      <c r="DV24" s="761"/>
      <c r="DW24" s="762">
        <v>45.9</v>
      </c>
      <c r="DX24" s="736"/>
      <c r="DY24" s="736"/>
      <c r="DZ24" s="736"/>
      <c r="EA24" s="736"/>
      <c r="EB24" s="736"/>
      <c r="EC24" s="763"/>
    </row>
    <row r="25" spans="2:133" ht="11.25" customHeight="1" x14ac:dyDescent="0.2">
      <c r="B25" s="661" t="s">
        <v>294</v>
      </c>
      <c r="C25" s="662"/>
      <c r="D25" s="662"/>
      <c r="E25" s="662"/>
      <c r="F25" s="662"/>
      <c r="G25" s="662"/>
      <c r="H25" s="662"/>
      <c r="I25" s="662"/>
      <c r="J25" s="662"/>
      <c r="K25" s="662"/>
      <c r="L25" s="662"/>
      <c r="M25" s="662"/>
      <c r="N25" s="662"/>
      <c r="O25" s="662"/>
      <c r="P25" s="662"/>
      <c r="Q25" s="663"/>
      <c r="R25" s="664">
        <v>560982</v>
      </c>
      <c r="S25" s="665"/>
      <c r="T25" s="665"/>
      <c r="U25" s="665"/>
      <c r="V25" s="665"/>
      <c r="W25" s="665"/>
      <c r="X25" s="665"/>
      <c r="Y25" s="666"/>
      <c r="Z25" s="691">
        <v>2.6</v>
      </c>
      <c r="AA25" s="691"/>
      <c r="AB25" s="691"/>
      <c r="AC25" s="691"/>
      <c r="AD25" s="692" t="s">
        <v>127</v>
      </c>
      <c r="AE25" s="692"/>
      <c r="AF25" s="692"/>
      <c r="AG25" s="692"/>
      <c r="AH25" s="692"/>
      <c r="AI25" s="692"/>
      <c r="AJ25" s="692"/>
      <c r="AK25" s="692"/>
      <c r="AL25" s="667" t="s">
        <v>127</v>
      </c>
      <c r="AM25" s="668"/>
      <c r="AN25" s="668"/>
      <c r="AO25" s="693"/>
      <c r="AP25" s="757" t="s">
        <v>295</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706" t="s">
        <v>296</v>
      </c>
      <c r="CE25" s="703"/>
      <c r="CF25" s="703"/>
      <c r="CG25" s="703"/>
      <c r="CH25" s="703"/>
      <c r="CI25" s="703"/>
      <c r="CJ25" s="703"/>
      <c r="CK25" s="703"/>
      <c r="CL25" s="703"/>
      <c r="CM25" s="703"/>
      <c r="CN25" s="703"/>
      <c r="CO25" s="703"/>
      <c r="CP25" s="703"/>
      <c r="CQ25" s="704"/>
      <c r="CR25" s="664">
        <v>2449134</v>
      </c>
      <c r="CS25" s="675"/>
      <c r="CT25" s="675"/>
      <c r="CU25" s="675"/>
      <c r="CV25" s="675"/>
      <c r="CW25" s="675"/>
      <c r="CX25" s="675"/>
      <c r="CY25" s="676"/>
      <c r="CZ25" s="667">
        <v>11.7</v>
      </c>
      <c r="DA25" s="677"/>
      <c r="DB25" s="677"/>
      <c r="DC25" s="678"/>
      <c r="DD25" s="670">
        <v>2153345</v>
      </c>
      <c r="DE25" s="675"/>
      <c r="DF25" s="675"/>
      <c r="DG25" s="675"/>
      <c r="DH25" s="675"/>
      <c r="DI25" s="675"/>
      <c r="DJ25" s="675"/>
      <c r="DK25" s="676"/>
      <c r="DL25" s="670">
        <v>2078575</v>
      </c>
      <c r="DM25" s="675"/>
      <c r="DN25" s="675"/>
      <c r="DO25" s="675"/>
      <c r="DP25" s="675"/>
      <c r="DQ25" s="675"/>
      <c r="DR25" s="675"/>
      <c r="DS25" s="675"/>
      <c r="DT25" s="675"/>
      <c r="DU25" s="675"/>
      <c r="DV25" s="676"/>
      <c r="DW25" s="667">
        <v>22.7</v>
      </c>
      <c r="DX25" s="677"/>
      <c r="DY25" s="677"/>
      <c r="DZ25" s="677"/>
      <c r="EA25" s="677"/>
      <c r="EB25" s="677"/>
      <c r="EC25" s="698"/>
    </row>
    <row r="26" spans="2:133" ht="11.25" customHeight="1" x14ac:dyDescent="0.2">
      <c r="B26" s="661" t="s">
        <v>297</v>
      </c>
      <c r="C26" s="662"/>
      <c r="D26" s="662"/>
      <c r="E26" s="662"/>
      <c r="F26" s="662"/>
      <c r="G26" s="662"/>
      <c r="H26" s="662"/>
      <c r="I26" s="662"/>
      <c r="J26" s="662"/>
      <c r="K26" s="662"/>
      <c r="L26" s="662"/>
      <c r="M26" s="662"/>
      <c r="N26" s="662"/>
      <c r="O26" s="662"/>
      <c r="P26" s="662"/>
      <c r="Q26" s="663"/>
      <c r="R26" s="664" t="s">
        <v>127</v>
      </c>
      <c r="S26" s="665"/>
      <c r="T26" s="665"/>
      <c r="U26" s="665"/>
      <c r="V26" s="665"/>
      <c r="W26" s="665"/>
      <c r="X26" s="665"/>
      <c r="Y26" s="666"/>
      <c r="Z26" s="691" t="s">
        <v>127</v>
      </c>
      <c r="AA26" s="691"/>
      <c r="AB26" s="691"/>
      <c r="AC26" s="691"/>
      <c r="AD26" s="692" t="s">
        <v>127</v>
      </c>
      <c r="AE26" s="692"/>
      <c r="AF26" s="692"/>
      <c r="AG26" s="692"/>
      <c r="AH26" s="692"/>
      <c r="AI26" s="692"/>
      <c r="AJ26" s="692"/>
      <c r="AK26" s="692"/>
      <c r="AL26" s="667" t="s">
        <v>127</v>
      </c>
      <c r="AM26" s="668"/>
      <c r="AN26" s="668"/>
      <c r="AO26" s="693"/>
      <c r="AP26" s="757" t="s">
        <v>298</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706" t="s">
        <v>299</v>
      </c>
      <c r="CE26" s="703"/>
      <c r="CF26" s="703"/>
      <c r="CG26" s="703"/>
      <c r="CH26" s="703"/>
      <c r="CI26" s="703"/>
      <c r="CJ26" s="703"/>
      <c r="CK26" s="703"/>
      <c r="CL26" s="703"/>
      <c r="CM26" s="703"/>
      <c r="CN26" s="703"/>
      <c r="CO26" s="703"/>
      <c r="CP26" s="703"/>
      <c r="CQ26" s="704"/>
      <c r="CR26" s="664">
        <v>1322694</v>
      </c>
      <c r="CS26" s="665"/>
      <c r="CT26" s="665"/>
      <c r="CU26" s="665"/>
      <c r="CV26" s="665"/>
      <c r="CW26" s="665"/>
      <c r="CX26" s="665"/>
      <c r="CY26" s="666"/>
      <c r="CZ26" s="667">
        <v>6.3</v>
      </c>
      <c r="DA26" s="677"/>
      <c r="DB26" s="677"/>
      <c r="DC26" s="678"/>
      <c r="DD26" s="670">
        <v>1202802</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698"/>
    </row>
    <row r="27" spans="2:133" ht="11.25" customHeight="1" x14ac:dyDescent="0.2">
      <c r="B27" s="661" t="s">
        <v>300</v>
      </c>
      <c r="C27" s="662"/>
      <c r="D27" s="662"/>
      <c r="E27" s="662"/>
      <c r="F27" s="662"/>
      <c r="G27" s="662"/>
      <c r="H27" s="662"/>
      <c r="I27" s="662"/>
      <c r="J27" s="662"/>
      <c r="K27" s="662"/>
      <c r="L27" s="662"/>
      <c r="M27" s="662"/>
      <c r="N27" s="662"/>
      <c r="O27" s="662"/>
      <c r="P27" s="662"/>
      <c r="Q27" s="663"/>
      <c r="R27" s="664">
        <v>8980170</v>
      </c>
      <c r="S27" s="665"/>
      <c r="T27" s="665"/>
      <c r="U27" s="665"/>
      <c r="V27" s="665"/>
      <c r="W27" s="665"/>
      <c r="X27" s="665"/>
      <c r="Y27" s="666"/>
      <c r="Z27" s="691">
        <v>41.2</v>
      </c>
      <c r="AA27" s="691"/>
      <c r="AB27" s="691"/>
      <c r="AC27" s="691"/>
      <c r="AD27" s="692">
        <v>8419188</v>
      </c>
      <c r="AE27" s="692"/>
      <c r="AF27" s="692"/>
      <c r="AG27" s="692"/>
      <c r="AH27" s="692"/>
      <c r="AI27" s="692"/>
      <c r="AJ27" s="692"/>
      <c r="AK27" s="692"/>
      <c r="AL27" s="667">
        <v>97.300003051757813</v>
      </c>
      <c r="AM27" s="668"/>
      <c r="AN27" s="668"/>
      <c r="AO27" s="693"/>
      <c r="AP27" s="661" t="s">
        <v>301</v>
      </c>
      <c r="AQ27" s="662"/>
      <c r="AR27" s="662"/>
      <c r="AS27" s="662"/>
      <c r="AT27" s="662"/>
      <c r="AU27" s="662"/>
      <c r="AV27" s="662"/>
      <c r="AW27" s="662"/>
      <c r="AX27" s="662"/>
      <c r="AY27" s="662"/>
      <c r="AZ27" s="662"/>
      <c r="BA27" s="662"/>
      <c r="BB27" s="662"/>
      <c r="BC27" s="662"/>
      <c r="BD27" s="662"/>
      <c r="BE27" s="662"/>
      <c r="BF27" s="663"/>
      <c r="BG27" s="664">
        <v>3967307</v>
      </c>
      <c r="BH27" s="665"/>
      <c r="BI27" s="665"/>
      <c r="BJ27" s="665"/>
      <c r="BK27" s="665"/>
      <c r="BL27" s="665"/>
      <c r="BM27" s="665"/>
      <c r="BN27" s="666"/>
      <c r="BO27" s="691">
        <v>100</v>
      </c>
      <c r="BP27" s="691"/>
      <c r="BQ27" s="691"/>
      <c r="BR27" s="691"/>
      <c r="BS27" s="692">
        <v>191825</v>
      </c>
      <c r="BT27" s="692"/>
      <c r="BU27" s="692"/>
      <c r="BV27" s="692"/>
      <c r="BW27" s="692"/>
      <c r="BX27" s="692"/>
      <c r="BY27" s="692"/>
      <c r="BZ27" s="692"/>
      <c r="CA27" s="692"/>
      <c r="CB27" s="750"/>
      <c r="CD27" s="706" t="s">
        <v>302</v>
      </c>
      <c r="CE27" s="703"/>
      <c r="CF27" s="703"/>
      <c r="CG27" s="703"/>
      <c r="CH27" s="703"/>
      <c r="CI27" s="703"/>
      <c r="CJ27" s="703"/>
      <c r="CK27" s="703"/>
      <c r="CL27" s="703"/>
      <c r="CM27" s="703"/>
      <c r="CN27" s="703"/>
      <c r="CO27" s="703"/>
      <c r="CP27" s="703"/>
      <c r="CQ27" s="704"/>
      <c r="CR27" s="664">
        <v>4381939</v>
      </c>
      <c r="CS27" s="675"/>
      <c r="CT27" s="675"/>
      <c r="CU27" s="675"/>
      <c r="CV27" s="675"/>
      <c r="CW27" s="675"/>
      <c r="CX27" s="675"/>
      <c r="CY27" s="676"/>
      <c r="CZ27" s="667">
        <v>21</v>
      </c>
      <c r="DA27" s="677"/>
      <c r="DB27" s="677"/>
      <c r="DC27" s="678"/>
      <c r="DD27" s="670">
        <v>942137</v>
      </c>
      <c r="DE27" s="675"/>
      <c r="DF27" s="675"/>
      <c r="DG27" s="675"/>
      <c r="DH27" s="675"/>
      <c r="DI27" s="675"/>
      <c r="DJ27" s="675"/>
      <c r="DK27" s="676"/>
      <c r="DL27" s="670">
        <v>933614</v>
      </c>
      <c r="DM27" s="675"/>
      <c r="DN27" s="675"/>
      <c r="DO27" s="675"/>
      <c r="DP27" s="675"/>
      <c r="DQ27" s="675"/>
      <c r="DR27" s="675"/>
      <c r="DS27" s="675"/>
      <c r="DT27" s="675"/>
      <c r="DU27" s="675"/>
      <c r="DV27" s="676"/>
      <c r="DW27" s="667">
        <v>10.199999999999999</v>
      </c>
      <c r="DX27" s="677"/>
      <c r="DY27" s="677"/>
      <c r="DZ27" s="677"/>
      <c r="EA27" s="677"/>
      <c r="EB27" s="677"/>
      <c r="EC27" s="698"/>
    </row>
    <row r="28" spans="2:133" ht="11.25" customHeight="1" x14ac:dyDescent="0.2">
      <c r="B28" s="661" t="s">
        <v>303</v>
      </c>
      <c r="C28" s="662"/>
      <c r="D28" s="662"/>
      <c r="E28" s="662"/>
      <c r="F28" s="662"/>
      <c r="G28" s="662"/>
      <c r="H28" s="662"/>
      <c r="I28" s="662"/>
      <c r="J28" s="662"/>
      <c r="K28" s="662"/>
      <c r="L28" s="662"/>
      <c r="M28" s="662"/>
      <c r="N28" s="662"/>
      <c r="O28" s="662"/>
      <c r="P28" s="662"/>
      <c r="Q28" s="663"/>
      <c r="R28" s="664">
        <v>3439</v>
      </c>
      <c r="S28" s="665"/>
      <c r="T28" s="665"/>
      <c r="U28" s="665"/>
      <c r="V28" s="665"/>
      <c r="W28" s="665"/>
      <c r="X28" s="665"/>
      <c r="Y28" s="666"/>
      <c r="Z28" s="691">
        <v>0</v>
      </c>
      <c r="AA28" s="691"/>
      <c r="AB28" s="691"/>
      <c r="AC28" s="691"/>
      <c r="AD28" s="692">
        <v>3439</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304</v>
      </c>
      <c r="CE28" s="703"/>
      <c r="CF28" s="703"/>
      <c r="CG28" s="703"/>
      <c r="CH28" s="703"/>
      <c r="CI28" s="703"/>
      <c r="CJ28" s="703"/>
      <c r="CK28" s="703"/>
      <c r="CL28" s="703"/>
      <c r="CM28" s="703"/>
      <c r="CN28" s="703"/>
      <c r="CO28" s="703"/>
      <c r="CP28" s="703"/>
      <c r="CQ28" s="704"/>
      <c r="CR28" s="664">
        <v>1277721</v>
      </c>
      <c r="CS28" s="665"/>
      <c r="CT28" s="665"/>
      <c r="CU28" s="665"/>
      <c r="CV28" s="665"/>
      <c r="CW28" s="665"/>
      <c r="CX28" s="665"/>
      <c r="CY28" s="666"/>
      <c r="CZ28" s="667">
        <v>6.1</v>
      </c>
      <c r="DA28" s="677"/>
      <c r="DB28" s="677"/>
      <c r="DC28" s="678"/>
      <c r="DD28" s="670">
        <v>1203053</v>
      </c>
      <c r="DE28" s="665"/>
      <c r="DF28" s="665"/>
      <c r="DG28" s="665"/>
      <c r="DH28" s="665"/>
      <c r="DI28" s="665"/>
      <c r="DJ28" s="665"/>
      <c r="DK28" s="666"/>
      <c r="DL28" s="670">
        <v>1203053</v>
      </c>
      <c r="DM28" s="665"/>
      <c r="DN28" s="665"/>
      <c r="DO28" s="665"/>
      <c r="DP28" s="665"/>
      <c r="DQ28" s="665"/>
      <c r="DR28" s="665"/>
      <c r="DS28" s="665"/>
      <c r="DT28" s="665"/>
      <c r="DU28" s="665"/>
      <c r="DV28" s="666"/>
      <c r="DW28" s="667">
        <v>13.1</v>
      </c>
      <c r="DX28" s="677"/>
      <c r="DY28" s="677"/>
      <c r="DZ28" s="677"/>
      <c r="EA28" s="677"/>
      <c r="EB28" s="677"/>
      <c r="EC28" s="698"/>
    </row>
    <row r="29" spans="2:133" ht="11.25" customHeight="1" x14ac:dyDescent="0.2">
      <c r="B29" s="661" t="s">
        <v>305</v>
      </c>
      <c r="C29" s="662"/>
      <c r="D29" s="662"/>
      <c r="E29" s="662"/>
      <c r="F29" s="662"/>
      <c r="G29" s="662"/>
      <c r="H29" s="662"/>
      <c r="I29" s="662"/>
      <c r="J29" s="662"/>
      <c r="K29" s="662"/>
      <c r="L29" s="662"/>
      <c r="M29" s="662"/>
      <c r="N29" s="662"/>
      <c r="O29" s="662"/>
      <c r="P29" s="662"/>
      <c r="Q29" s="663"/>
      <c r="R29" s="664">
        <v>78722</v>
      </c>
      <c r="S29" s="665"/>
      <c r="T29" s="665"/>
      <c r="U29" s="665"/>
      <c r="V29" s="665"/>
      <c r="W29" s="665"/>
      <c r="X29" s="665"/>
      <c r="Y29" s="666"/>
      <c r="Z29" s="691">
        <v>0.4</v>
      </c>
      <c r="AA29" s="691"/>
      <c r="AB29" s="691"/>
      <c r="AC29" s="691"/>
      <c r="AD29" s="692" t="s">
        <v>127</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306</v>
      </c>
      <c r="CE29" s="752"/>
      <c r="CF29" s="706" t="s">
        <v>69</v>
      </c>
      <c r="CG29" s="703"/>
      <c r="CH29" s="703"/>
      <c r="CI29" s="703"/>
      <c r="CJ29" s="703"/>
      <c r="CK29" s="703"/>
      <c r="CL29" s="703"/>
      <c r="CM29" s="703"/>
      <c r="CN29" s="703"/>
      <c r="CO29" s="703"/>
      <c r="CP29" s="703"/>
      <c r="CQ29" s="704"/>
      <c r="CR29" s="664">
        <v>1276550</v>
      </c>
      <c r="CS29" s="675"/>
      <c r="CT29" s="675"/>
      <c r="CU29" s="675"/>
      <c r="CV29" s="675"/>
      <c r="CW29" s="675"/>
      <c r="CX29" s="675"/>
      <c r="CY29" s="676"/>
      <c r="CZ29" s="667">
        <v>6.1</v>
      </c>
      <c r="DA29" s="677"/>
      <c r="DB29" s="677"/>
      <c r="DC29" s="678"/>
      <c r="DD29" s="670">
        <v>1201882</v>
      </c>
      <c r="DE29" s="675"/>
      <c r="DF29" s="675"/>
      <c r="DG29" s="675"/>
      <c r="DH29" s="675"/>
      <c r="DI29" s="675"/>
      <c r="DJ29" s="675"/>
      <c r="DK29" s="676"/>
      <c r="DL29" s="670">
        <v>1201882</v>
      </c>
      <c r="DM29" s="675"/>
      <c r="DN29" s="675"/>
      <c r="DO29" s="675"/>
      <c r="DP29" s="675"/>
      <c r="DQ29" s="675"/>
      <c r="DR29" s="675"/>
      <c r="DS29" s="675"/>
      <c r="DT29" s="675"/>
      <c r="DU29" s="675"/>
      <c r="DV29" s="676"/>
      <c r="DW29" s="667">
        <v>13.1</v>
      </c>
      <c r="DX29" s="677"/>
      <c r="DY29" s="677"/>
      <c r="DZ29" s="677"/>
      <c r="EA29" s="677"/>
      <c r="EB29" s="677"/>
      <c r="EC29" s="698"/>
    </row>
    <row r="30" spans="2:133" ht="11.25" customHeight="1" x14ac:dyDescent="0.2">
      <c r="B30" s="661" t="s">
        <v>307</v>
      </c>
      <c r="C30" s="662"/>
      <c r="D30" s="662"/>
      <c r="E30" s="662"/>
      <c r="F30" s="662"/>
      <c r="G30" s="662"/>
      <c r="H30" s="662"/>
      <c r="I30" s="662"/>
      <c r="J30" s="662"/>
      <c r="K30" s="662"/>
      <c r="L30" s="662"/>
      <c r="M30" s="662"/>
      <c r="N30" s="662"/>
      <c r="O30" s="662"/>
      <c r="P30" s="662"/>
      <c r="Q30" s="663"/>
      <c r="R30" s="664">
        <v>149375</v>
      </c>
      <c r="S30" s="665"/>
      <c r="T30" s="665"/>
      <c r="U30" s="665"/>
      <c r="V30" s="665"/>
      <c r="W30" s="665"/>
      <c r="X30" s="665"/>
      <c r="Y30" s="666"/>
      <c r="Z30" s="691">
        <v>0.7</v>
      </c>
      <c r="AA30" s="691"/>
      <c r="AB30" s="691"/>
      <c r="AC30" s="691"/>
      <c r="AD30" s="692">
        <v>8608</v>
      </c>
      <c r="AE30" s="692"/>
      <c r="AF30" s="692"/>
      <c r="AG30" s="692"/>
      <c r="AH30" s="692"/>
      <c r="AI30" s="692"/>
      <c r="AJ30" s="692"/>
      <c r="AK30" s="692"/>
      <c r="AL30" s="667">
        <v>0.1</v>
      </c>
      <c r="AM30" s="668"/>
      <c r="AN30" s="668"/>
      <c r="AO30" s="693"/>
      <c r="AP30" s="723" t="s">
        <v>225</v>
      </c>
      <c r="AQ30" s="724"/>
      <c r="AR30" s="724"/>
      <c r="AS30" s="724"/>
      <c r="AT30" s="724"/>
      <c r="AU30" s="724"/>
      <c r="AV30" s="724"/>
      <c r="AW30" s="724"/>
      <c r="AX30" s="724"/>
      <c r="AY30" s="724"/>
      <c r="AZ30" s="724"/>
      <c r="BA30" s="724"/>
      <c r="BB30" s="724"/>
      <c r="BC30" s="724"/>
      <c r="BD30" s="724"/>
      <c r="BE30" s="724"/>
      <c r="BF30" s="725"/>
      <c r="BG30" s="723" t="s">
        <v>308</v>
      </c>
      <c r="BH30" s="748"/>
      <c r="BI30" s="748"/>
      <c r="BJ30" s="748"/>
      <c r="BK30" s="748"/>
      <c r="BL30" s="748"/>
      <c r="BM30" s="748"/>
      <c r="BN30" s="748"/>
      <c r="BO30" s="748"/>
      <c r="BP30" s="748"/>
      <c r="BQ30" s="749"/>
      <c r="BR30" s="723" t="s">
        <v>309</v>
      </c>
      <c r="BS30" s="748"/>
      <c r="BT30" s="748"/>
      <c r="BU30" s="748"/>
      <c r="BV30" s="748"/>
      <c r="BW30" s="748"/>
      <c r="BX30" s="748"/>
      <c r="BY30" s="748"/>
      <c r="BZ30" s="748"/>
      <c r="CA30" s="748"/>
      <c r="CB30" s="749"/>
      <c r="CD30" s="753"/>
      <c r="CE30" s="754"/>
      <c r="CF30" s="706" t="s">
        <v>310</v>
      </c>
      <c r="CG30" s="703"/>
      <c r="CH30" s="703"/>
      <c r="CI30" s="703"/>
      <c r="CJ30" s="703"/>
      <c r="CK30" s="703"/>
      <c r="CL30" s="703"/>
      <c r="CM30" s="703"/>
      <c r="CN30" s="703"/>
      <c r="CO30" s="703"/>
      <c r="CP30" s="703"/>
      <c r="CQ30" s="704"/>
      <c r="CR30" s="664">
        <v>1232569</v>
      </c>
      <c r="CS30" s="665"/>
      <c r="CT30" s="665"/>
      <c r="CU30" s="665"/>
      <c r="CV30" s="665"/>
      <c r="CW30" s="665"/>
      <c r="CX30" s="665"/>
      <c r="CY30" s="666"/>
      <c r="CZ30" s="667">
        <v>5.9</v>
      </c>
      <c r="DA30" s="677"/>
      <c r="DB30" s="677"/>
      <c r="DC30" s="678"/>
      <c r="DD30" s="670">
        <v>1157901</v>
      </c>
      <c r="DE30" s="665"/>
      <c r="DF30" s="665"/>
      <c r="DG30" s="665"/>
      <c r="DH30" s="665"/>
      <c r="DI30" s="665"/>
      <c r="DJ30" s="665"/>
      <c r="DK30" s="666"/>
      <c r="DL30" s="670">
        <v>1157901</v>
      </c>
      <c r="DM30" s="665"/>
      <c r="DN30" s="665"/>
      <c r="DO30" s="665"/>
      <c r="DP30" s="665"/>
      <c r="DQ30" s="665"/>
      <c r="DR30" s="665"/>
      <c r="DS30" s="665"/>
      <c r="DT30" s="665"/>
      <c r="DU30" s="665"/>
      <c r="DV30" s="666"/>
      <c r="DW30" s="667">
        <v>12.6</v>
      </c>
      <c r="DX30" s="677"/>
      <c r="DY30" s="677"/>
      <c r="DZ30" s="677"/>
      <c r="EA30" s="677"/>
      <c r="EB30" s="677"/>
      <c r="EC30" s="698"/>
    </row>
    <row r="31" spans="2:133" ht="11.25" customHeight="1" x14ac:dyDescent="0.2">
      <c r="B31" s="661" t="s">
        <v>311</v>
      </c>
      <c r="C31" s="662"/>
      <c r="D31" s="662"/>
      <c r="E31" s="662"/>
      <c r="F31" s="662"/>
      <c r="G31" s="662"/>
      <c r="H31" s="662"/>
      <c r="I31" s="662"/>
      <c r="J31" s="662"/>
      <c r="K31" s="662"/>
      <c r="L31" s="662"/>
      <c r="M31" s="662"/>
      <c r="N31" s="662"/>
      <c r="O31" s="662"/>
      <c r="P31" s="662"/>
      <c r="Q31" s="663"/>
      <c r="R31" s="664">
        <v>114204</v>
      </c>
      <c r="S31" s="665"/>
      <c r="T31" s="665"/>
      <c r="U31" s="665"/>
      <c r="V31" s="665"/>
      <c r="W31" s="665"/>
      <c r="X31" s="665"/>
      <c r="Y31" s="666"/>
      <c r="Z31" s="691">
        <v>0.5</v>
      </c>
      <c r="AA31" s="691"/>
      <c r="AB31" s="691"/>
      <c r="AC31" s="691"/>
      <c r="AD31" s="692" t="s">
        <v>127</v>
      </c>
      <c r="AE31" s="692"/>
      <c r="AF31" s="692"/>
      <c r="AG31" s="692"/>
      <c r="AH31" s="692"/>
      <c r="AI31" s="692"/>
      <c r="AJ31" s="692"/>
      <c r="AK31" s="692"/>
      <c r="AL31" s="667" t="s">
        <v>127</v>
      </c>
      <c r="AM31" s="668"/>
      <c r="AN31" s="668"/>
      <c r="AO31" s="693"/>
      <c r="AP31" s="739" t="s">
        <v>312</v>
      </c>
      <c r="AQ31" s="740"/>
      <c r="AR31" s="740"/>
      <c r="AS31" s="740"/>
      <c r="AT31" s="745" t="s">
        <v>313</v>
      </c>
      <c r="AU31" s="366"/>
      <c r="AV31" s="366"/>
      <c r="AW31" s="366"/>
      <c r="AX31" s="731" t="s">
        <v>189</v>
      </c>
      <c r="AY31" s="732"/>
      <c r="AZ31" s="732"/>
      <c r="BA31" s="732"/>
      <c r="BB31" s="732"/>
      <c r="BC31" s="732"/>
      <c r="BD31" s="732"/>
      <c r="BE31" s="732"/>
      <c r="BF31" s="733"/>
      <c r="BG31" s="734">
        <v>99.6</v>
      </c>
      <c r="BH31" s="735"/>
      <c r="BI31" s="735"/>
      <c r="BJ31" s="735"/>
      <c r="BK31" s="735"/>
      <c r="BL31" s="735"/>
      <c r="BM31" s="736">
        <v>98.2</v>
      </c>
      <c r="BN31" s="735"/>
      <c r="BO31" s="735"/>
      <c r="BP31" s="735"/>
      <c r="BQ31" s="737"/>
      <c r="BR31" s="734">
        <v>98.8</v>
      </c>
      <c r="BS31" s="735"/>
      <c r="BT31" s="735"/>
      <c r="BU31" s="735"/>
      <c r="BV31" s="735"/>
      <c r="BW31" s="735"/>
      <c r="BX31" s="736">
        <v>97.4</v>
      </c>
      <c r="BY31" s="735"/>
      <c r="BZ31" s="735"/>
      <c r="CA31" s="735"/>
      <c r="CB31" s="737"/>
      <c r="CD31" s="753"/>
      <c r="CE31" s="754"/>
      <c r="CF31" s="706" t="s">
        <v>314</v>
      </c>
      <c r="CG31" s="703"/>
      <c r="CH31" s="703"/>
      <c r="CI31" s="703"/>
      <c r="CJ31" s="703"/>
      <c r="CK31" s="703"/>
      <c r="CL31" s="703"/>
      <c r="CM31" s="703"/>
      <c r="CN31" s="703"/>
      <c r="CO31" s="703"/>
      <c r="CP31" s="703"/>
      <c r="CQ31" s="704"/>
      <c r="CR31" s="664">
        <v>43981</v>
      </c>
      <c r="CS31" s="675"/>
      <c r="CT31" s="675"/>
      <c r="CU31" s="675"/>
      <c r="CV31" s="675"/>
      <c r="CW31" s="675"/>
      <c r="CX31" s="675"/>
      <c r="CY31" s="676"/>
      <c r="CZ31" s="667">
        <v>0.2</v>
      </c>
      <c r="DA31" s="677"/>
      <c r="DB31" s="677"/>
      <c r="DC31" s="678"/>
      <c r="DD31" s="670">
        <v>43981</v>
      </c>
      <c r="DE31" s="675"/>
      <c r="DF31" s="675"/>
      <c r="DG31" s="675"/>
      <c r="DH31" s="675"/>
      <c r="DI31" s="675"/>
      <c r="DJ31" s="675"/>
      <c r="DK31" s="676"/>
      <c r="DL31" s="670">
        <v>43981</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2">
      <c r="B32" s="661" t="s">
        <v>315</v>
      </c>
      <c r="C32" s="662"/>
      <c r="D32" s="662"/>
      <c r="E32" s="662"/>
      <c r="F32" s="662"/>
      <c r="G32" s="662"/>
      <c r="H32" s="662"/>
      <c r="I32" s="662"/>
      <c r="J32" s="662"/>
      <c r="K32" s="662"/>
      <c r="L32" s="662"/>
      <c r="M32" s="662"/>
      <c r="N32" s="662"/>
      <c r="O32" s="662"/>
      <c r="P32" s="662"/>
      <c r="Q32" s="663"/>
      <c r="R32" s="664">
        <v>5328181</v>
      </c>
      <c r="S32" s="665"/>
      <c r="T32" s="665"/>
      <c r="U32" s="665"/>
      <c r="V32" s="665"/>
      <c r="W32" s="665"/>
      <c r="X32" s="665"/>
      <c r="Y32" s="666"/>
      <c r="Z32" s="691">
        <v>24.5</v>
      </c>
      <c r="AA32" s="691"/>
      <c r="AB32" s="691"/>
      <c r="AC32" s="691"/>
      <c r="AD32" s="692" t="s">
        <v>127</v>
      </c>
      <c r="AE32" s="692"/>
      <c r="AF32" s="692"/>
      <c r="AG32" s="692"/>
      <c r="AH32" s="692"/>
      <c r="AI32" s="692"/>
      <c r="AJ32" s="692"/>
      <c r="AK32" s="692"/>
      <c r="AL32" s="667" t="s">
        <v>127</v>
      </c>
      <c r="AM32" s="668"/>
      <c r="AN32" s="668"/>
      <c r="AO32" s="693"/>
      <c r="AP32" s="741"/>
      <c r="AQ32" s="742"/>
      <c r="AR32" s="742"/>
      <c r="AS32" s="742"/>
      <c r="AT32" s="746"/>
      <c r="AU32" s="362" t="s">
        <v>316</v>
      </c>
      <c r="AV32" s="362"/>
      <c r="AW32" s="362"/>
      <c r="AX32" s="661" t="s">
        <v>317</v>
      </c>
      <c r="AY32" s="662"/>
      <c r="AZ32" s="662"/>
      <c r="BA32" s="662"/>
      <c r="BB32" s="662"/>
      <c r="BC32" s="662"/>
      <c r="BD32" s="662"/>
      <c r="BE32" s="662"/>
      <c r="BF32" s="663"/>
      <c r="BG32" s="738">
        <v>99.5</v>
      </c>
      <c r="BH32" s="675"/>
      <c r="BI32" s="675"/>
      <c r="BJ32" s="675"/>
      <c r="BK32" s="675"/>
      <c r="BL32" s="675"/>
      <c r="BM32" s="668">
        <v>98.3</v>
      </c>
      <c r="BN32" s="730"/>
      <c r="BO32" s="730"/>
      <c r="BP32" s="730"/>
      <c r="BQ32" s="702"/>
      <c r="BR32" s="738">
        <v>99.3</v>
      </c>
      <c r="BS32" s="675"/>
      <c r="BT32" s="675"/>
      <c r="BU32" s="675"/>
      <c r="BV32" s="675"/>
      <c r="BW32" s="675"/>
      <c r="BX32" s="668">
        <v>98.1</v>
      </c>
      <c r="BY32" s="730"/>
      <c r="BZ32" s="730"/>
      <c r="CA32" s="730"/>
      <c r="CB32" s="702"/>
      <c r="CD32" s="755"/>
      <c r="CE32" s="756"/>
      <c r="CF32" s="706" t="s">
        <v>318</v>
      </c>
      <c r="CG32" s="703"/>
      <c r="CH32" s="703"/>
      <c r="CI32" s="703"/>
      <c r="CJ32" s="703"/>
      <c r="CK32" s="703"/>
      <c r="CL32" s="703"/>
      <c r="CM32" s="703"/>
      <c r="CN32" s="703"/>
      <c r="CO32" s="703"/>
      <c r="CP32" s="703"/>
      <c r="CQ32" s="704"/>
      <c r="CR32" s="664">
        <v>1171</v>
      </c>
      <c r="CS32" s="665"/>
      <c r="CT32" s="665"/>
      <c r="CU32" s="665"/>
      <c r="CV32" s="665"/>
      <c r="CW32" s="665"/>
      <c r="CX32" s="665"/>
      <c r="CY32" s="666"/>
      <c r="CZ32" s="667">
        <v>0</v>
      </c>
      <c r="DA32" s="677"/>
      <c r="DB32" s="677"/>
      <c r="DC32" s="678"/>
      <c r="DD32" s="670">
        <v>1171</v>
      </c>
      <c r="DE32" s="665"/>
      <c r="DF32" s="665"/>
      <c r="DG32" s="665"/>
      <c r="DH32" s="665"/>
      <c r="DI32" s="665"/>
      <c r="DJ32" s="665"/>
      <c r="DK32" s="666"/>
      <c r="DL32" s="670">
        <v>1171</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2">
      <c r="B33" s="727" t="s">
        <v>319</v>
      </c>
      <c r="C33" s="728"/>
      <c r="D33" s="728"/>
      <c r="E33" s="728"/>
      <c r="F33" s="728"/>
      <c r="G33" s="728"/>
      <c r="H33" s="728"/>
      <c r="I33" s="728"/>
      <c r="J33" s="728"/>
      <c r="K33" s="728"/>
      <c r="L33" s="728"/>
      <c r="M33" s="728"/>
      <c r="N33" s="728"/>
      <c r="O33" s="728"/>
      <c r="P33" s="728"/>
      <c r="Q33" s="729"/>
      <c r="R33" s="664">
        <v>192686</v>
      </c>
      <c r="S33" s="665"/>
      <c r="T33" s="665"/>
      <c r="U33" s="665"/>
      <c r="V33" s="665"/>
      <c r="W33" s="665"/>
      <c r="X33" s="665"/>
      <c r="Y33" s="666"/>
      <c r="Z33" s="691">
        <v>0.9</v>
      </c>
      <c r="AA33" s="691"/>
      <c r="AB33" s="691"/>
      <c r="AC33" s="691"/>
      <c r="AD33" s="692">
        <v>192686</v>
      </c>
      <c r="AE33" s="692"/>
      <c r="AF33" s="692"/>
      <c r="AG33" s="692"/>
      <c r="AH33" s="692"/>
      <c r="AI33" s="692"/>
      <c r="AJ33" s="692"/>
      <c r="AK33" s="692"/>
      <c r="AL33" s="667">
        <v>2.2000000000000002</v>
      </c>
      <c r="AM33" s="668"/>
      <c r="AN33" s="668"/>
      <c r="AO33" s="693"/>
      <c r="AP33" s="743"/>
      <c r="AQ33" s="744"/>
      <c r="AR33" s="744"/>
      <c r="AS33" s="744"/>
      <c r="AT33" s="747"/>
      <c r="AU33" s="360"/>
      <c r="AV33" s="360"/>
      <c r="AW33" s="360"/>
      <c r="AX33" s="641" t="s">
        <v>320</v>
      </c>
      <c r="AY33" s="642"/>
      <c r="AZ33" s="642"/>
      <c r="BA33" s="642"/>
      <c r="BB33" s="642"/>
      <c r="BC33" s="642"/>
      <c r="BD33" s="642"/>
      <c r="BE33" s="642"/>
      <c r="BF33" s="643"/>
      <c r="BG33" s="726">
        <v>99.7</v>
      </c>
      <c r="BH33" s="645"/>
      <c r="BI33" s="645"/>
      <c r="BJ33" s="645"/>
      <c r="BK33" s="645"/>
      <c r="BL33" s="645"/>
      <c r="BM33" s="683">
        <v>97.9</v>
      </c>
      <c r="BN33" s="645"/>
      <c r="BO33" s="645"/>
      <c r="BP33" s="645"/>
      <c r="BQ33" s="694"/>
      <c r="BR33" s="726">
        <v>98</v>
      </c>
      <c r="BS33" s="645"/>
      <c r="BT33" s="645"/>
      <c r="BU33" s="645"/>
      <c r="BV33" s="645"/>
      <c r="BW33" s="645"/>
      <c r="BX33" s="683">
        <v>96.2</v>
      </c>
      <c r="BY33" s="645"/>
      <c r="BZ33" s="645"/>
      <c r="CA33" s="645"/>
      <c r="CB33" s="694"/>
      <c r="CD33" s="706" t="s">
        <v>321</v>
      </c>
      <c r="CE33" s="703"/>
      <c r="CF33" s="703"/>
      <c r="CG33" s="703"/>
      <c r="CH33" s="703"/>
      <c r="CI33" s="703"/>
      <c r="CJ33" s="703"/>
      <c r="CK33" s="703"/>
      <c r="CL33" s="703"/>
      <c r="CM33" s="703"/>
      <c r="CN33" s="703"/>
      <c r="CO33" s="703"/>
      <c r="CP33" s="703"/>
      <c r="CQ33" s="704"/>
      <c r="CR33" s="664">
        <v>8951795</v>
      </c>
      <c r="CS33" s="675"/>
      <c r="CT33" s="675"/>
      <c r="CU33" s="675"/>
      <c r="CV33" s="675"/>
      <c r="CW33" s="675"/>
      <c r="CX33" s="675"/>
      <c r="CY33" s="676"/>
      <c r="CZ33" s="667">
        <v>42.9</v>
      </c>
      <c r="DA33" s="677"/>
      <c r="DB33" s="677"/>
      <c r="DC33" s="678"/>
      <c r="DD33" s="670">
        <v>4463278</v>
      </c>
      <c r="DE33" s="675"/>
      <c r="DF33" s="675"/>
      <c r="DG33" s="675"/>
      <c r="DH33" s="675"/>
      <c r="DI33" s="675"/>
      <c r="DJ33" s="675"/>
      <c r="DK33" s="676"/>
      <c r="DL33" s="670">
        <v>3477019</v>
      </c>
      <c r="DM33" s="675"/>
      <c r="DN33" s="675"/>
      <c r="DO33" s="675"/>
      <c r="DP33" s="675"/>
      <c r="DQ33" s="675"/>
      <c r="DR33" s="675"/>
      <c r="DS33" s="675"/>
      <c r="DT33" s="675"/>
      <c r="DU33" s="675"/>
      <c r="DV33" s="676"/>
      <c r="DW33" s="667">
        <v>37.9</v>
      </c>
      <c r="DX33" s="677"/>
      <c r="DY33" s="677"/>
      <c r="DZ33" s="677"/>
      <c r="EA33" s="677"/>
      <c r="EB33" s="677"/>
      <c r="EC33" s="698"/>
    </row>
    <row r="34" spans="2:133" ht="11.25" customHeight="1" x14ac:dyDescent="0.2">
      <c r="B34" s="661" t="s">
        <v>322</v>
      </c>
      <c r="C34" s="662"/>
      <c r="D34" s="662"/>
      <c r="E34" s="662"/>
      <c r="F34" s="662"/>
      <c r="G34" s="662"/>
      <c r="H34" s="662"/>
      <c r="I34" s="662"/>
      <c r="J34" s="662"/>
      <c r="K34" s="662"/>
      <c r="L34" s="662"/>
      <c r="M34" s="662"/>
      <c r="N34" s="662"/>
      <c r="O34" s="662"/>
      <c r="P34" s="662"/>
      <c r="Q34" s="663"/>
      <c r="R34" s="664">
        <v>1236086</v>
      </c>
      <c r="S34" s="665"/>
      <c r="T34" s="665"/>
      <c r="U34" s="665"/>
      <c r="V34" s="665"/>
      <c r="W34" s="665"/>
      <c r="X34" s="665"/>
      <c r="Y34" s="666"/>
      <c r="Z34" s="691">
        <v>5.7</v>
      </c>
      <c r="AA34" s="691"/>
      <c r="AB34" s="691"/>
      <c r="AC34" s="691"/>
      <c r="AD34" s="692" t="s">
        <v>127</v>
      </c>
      <c r="AE34" s="692"/>
      <c r="AF34" s="692"/>
      <c r="AG34" s="692"/>
      <c r="AH34" s="692"/>
      <c r="AI34" s="692"/>
      <c r="AJ34" s="692"/>
      <c r="AK34" s="692"/>
      <c r="AL34" s="667" t="s">
        <v>127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323</v>
      </c>
      <c r="CE34" s="703"/>
      <c r="CF34" s="703"/>
      <c r="CG34" s="703"/>
      <c r="CH34" s="703"/>
      <c r="CI34" s="703"/>
      <c r="CJ34" s="703"/>
      <c r="CK34" s="703"/>
      <c r="CL34" s="703"/>
      <c r="CM34" s="703"/>
      <c r="CN34" s="703"/>
      <c r="CO34" s="703"/>
      <c r="CP34" s="703"/>
      <c r="CQ34" s="704"/>
      <c r="CR34" s="664">
        <v>2277270</v>
      </c>
      <c r="CS34" s="665"/>
      <c r="CT34" s="665"/>
      <c r="CU34" s="665"/>
      <c r="CV34" s="665"/>
      <c r="CW34" s="665"/>
      <c r="CX34" s="665"/>
      <c r="CY34" s="666"/>
      <c r="CZ34" s="667">
        <v>10.9</v>
      </c>
      <c r="DA34" s="677"/>
      <c r="DB34" s="677"/>
      <c r="DC34" s="678"/>
      <c r="DD34" s="670">
        <v>1350673</v>
      </c>
      <c r="DE34" s="665"/>
      <c r="DF34" s="665"/>
      <c r="DG34" s="665"/>
      <c r="DH34" s="665"/>
      <c r="DI34" s="665"/>
      <c r="DJ34" s="665"/>
      <c r="DK34" s="666"/>
      <c r="DL34" s="670">
        <v>1014308</v>
      </c>
      <c r="DM34" s="665"/>
      <c r="DN34" s="665"/>
      <c r="DO34" s="665"/>
      <c r="DP34" s="665"/>
      <c r="DQ34" s="665"/>
      <c r="DR34" s="665"/>
      <c r="DS34" s="665"/>
      <c r="DT34" s="665"/>
      <c r="DU34" s="665"/>
      <c r="DV34" s="666"/>
      <c r="DW34" s="667">
        <v>11.1</v>
      </c>
      <c r="DX34" s="677"/>
      <c r="DY34" s="677"/>
      <c r="DZ34" s="677"/>
      <c r="EA34" s="677"/>
      <c r="EB34" s="677"/>
      <c r="EC34" s="698"/>
    </row>
    <row r="35" spans="2:133" ht="11.25" customHeight="1" x14ac:dyDescent="0.2">
      <c r="B35" s="661" t="s">
        <v>324</v>
      </c>
      <c r="C35" s="662"/>
      <c r="D35" s="662"/>
      <c r="E35" s="662"/>
      <c r="F35" s="662"/>
      <c r="G35" s="662"/>
      <c r="H35" s="662"/>
      <c r="I35" s="662"/>
      <c r="J35" s="662"/>
      <c r="K35" s="662"/>
      <c r="L35" s="662"/>
      <c r="M35" s="662"/>
      <c r="N35" s="662"/>
      <c r="O35" s="662"/>
      <c r="P35" s="662"/>
      <c r="Q35" s="663"/>
      <c r="R35" s="664">
        <v>29852</v>
      </c>
      <c r="S35" s="665"/>
      <c r="T35" s="665"/>
      <c r="U35" s="665"/>
      <c r="V35" s="665"/>
      <c r="W35" s="665"/>
      <c r="X35" s="665"/>
      <c r="Y35" s="666"/>
      <c r="Z35" s="691">
        <v>0.1</v>
      </c>
      <c r="AA35" s="691"/>
      <c r="AB35" s="691"/>
      <c r="AC35" s="691"/>
      <c r="AD35" s="692">
        <v>25239</v>
      </c>
      <c r="AE35" s="692"/>
      <c r="AF35" s="692"/>
      <c r="AG35" s="692"/>
      <c r="AH35" s="692"/>
      <c r="AI35" s="692"/>
      <c r="AJ35" s="692"/>
      <c r="AK35" s="692"/>
      <c r="AL35" s="667">
        <v>0.3</v>
      </c>
      <c r="AM35" s="668"/>
      <c r="AN35" s="668"/>
      <c r="AO35" s="693"/>
      <c r="AP35" s="218"/>
      <c r="AQ35" s="723" t="s">
        <v>325</v>
      </c>
      <c r="AR35" s="724"/>
      <c r="AS35" s="724"/>
      <c r="AT35" s="724"/>
      <c r="AU35" s="724"/>
      <c r="AV35" s="724"/>
      <c r="AW35" s="724"/>
      <c r="AX35" s="724"/>
      <c r="AY35" s="724"/>
      <c r="AZ35" s="724"/>
      <c r="BA35" s="724"/>
      <c r="BB35" s="724"/>
      <c r="BC35" s="724"/>
      <c r="BD35" s="724"/>
      <c r="BE35" s="724"/>
      <c r="BF35" s="725"/>
      <c r="BG35" s="723" t="s">
        <v>326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327</v>
      </c>
      <c r="CE35" s="703"/>
      <c r="CF35" s="703"/>
      <c r="CG35" s="703"/>
      <c r="CH35" s="703"/>
      <c r="CI35" s="703"/>
      <c r="CJ35" s="703"/>
      <c r="CK35" s="703"/>
      <c r="CL35" s="703"/>
      <c r="CM35" s="703"/>
      <c r="CN35" s="703"/>
      <c r="CO35" s="703"/>
      <c r="CP35" s="703"/>
      <c r="CQ35" s="704"/>
      <c r="CR35" s="664">
        <v>107959</v>
      </c>
      <c r="CS35" s="675"/>
      <c r="CT35" s="675"/>
      <c r="CU35" s="675"/>
      <c r="CV35" s="675"/>
      <c r="CW35" s="675"/>
      <c r="CX35" s="675"/>
      <c r="CY35" s="676"/>
      <c r="CZ35" s="667">
        <v>0.5</v>
      </c>
      <c r="DA35" s="677"/>
      <c r="DB35" s="677"/>
      <c r="DC35" s="678"/>
      <c r="DD35" s="670">
        <v>88989</v>
      </c>
      <c r="DE35" s="675"/>
      <c r="DF35" s="675"/>
      <c r="DG35" s="675"/>
      <c r="DH35" s="675"/>
      <c r="DI35" s="675"/>
      <c r="DJ35" s="675"/>
      <c r="DK35" s="676"/>
      <c r="DL35" s="670">
        <v>71217</v>
      </c>
      <c r="DM35" s="675"/>
      <c r="DN35" s="675"/>
      <c r="DO35" s="675"/>
      <c r="DP35" s="675"/>
      <c r="DQ35" s="675"/>
      <c r="DR35" s="675"/>
      <c r="DS35" s="675"/>
      <c r="DT35" s="675"/>
      <c r="DU35" s="675"/>
      <c r="DV35" s="676"/>
      <c r="DW35" s="667">
        <v>0.8</v>
      </c>
      <c r="DX35" s="677"/>
      <c r="DY35" s="677"/>
      <c r="DZ35" s="677"/>
      <c r="EA35" s="677"/>
      <c r="EB35" s="677"/>
      <c r="EC35" s="698"/>
    </row>
    <row r="36" spans="2:133" ht="11.25" customHeight="1" x14ac:dyDescent="0.2">
      <c r="B36" s="661" t="s">
        <v>328</v>
      </c>
      <c r="C36" s="662"/>
      <c r="D36" s="662"/>
      <c r="E36" s="662"/>
      <c r="F36" s="662"/>
      <c r="G36" s="662"/>
      <c r="H36" s="662"/>
      <c r="I36" s="662"/>
      <c r="J36" s="662"/>
      <c r="K36" s="662"/>
      <c r="L36" s="662"/>
      <c r="M36" s="662"/>
      <c r="N36" s="662"/>
      <c r="O36" s="662"/>
      <c r="P36" s="662"/>
      <c r="Q36" s="663"/>
      <c r="R36" s="664">
        <v>396472</v>
      </c>
      <c r="S36" s="665"/>
      <c r="T36" s="665"/>
      <c r="U36" s="665"/>
      <c r="V36" s="665"/>
      <c r="W36" s="665"/>
      <c r="X36" s="665"/>
      <c r="Y36" s="666"/>
      <c r="Z36" s="691">
        <v>1.8</v>
      </c>
      <c r="AA36" s="691"/>
      <c r="AB36" s="691"/>
      <c r="AC36" s="691"/>
      <c r="AD36" s="692" t="s">
        <v>127</v>
      </c>
      <c r="AE36" s="692"/>
      <c r="AF36" s="692"/>
      <c r="AG36" s="692"/>
      <c r="AH36" s="692"/>
      <c r="AI36" s="692"/>
      <c r="AJ36" s="692"/>
      <c r="AK36" s="692"/>
      <c r="AL36" s="667" t="s">
        <v>127</v>
      </c>
      <c r="AM36" s="668"/>
      <c r="AN36" s="668"/>
      <c r="AO36" s="693"/>
      <c r="AP36" s="218"/>
      <c r="AQ36" s="714" t="s">
        <v>329</v>
      </c>
      <c r="AR36" s="715"/>
      <c r="AS36" s="715"/>
      <c r="AT36" s="715"/>
      <c r="AU36" s="715"/>
      <c r="AV36" s="715"/>
      <c r="AW36" s="715"/>
      <c r="AX36" s="715"/>
      <c r="AY36" s="716"/>
      <c r="AZ36" s="717">
        <v>2025715</v>
      </c>
      <c r="BA36" s="718"/>
      <c r="BB36" s="718"/>
      <c r="BC36" s="718"/>
      <c r="BD36" s="718"/>
      <c r="BE36" s="718"/>
      <c r="BF36" s="719"/>
      <c r="BG36" s="720" t="s">
        <v>330</v>
      </c>
      <c r="BH36" s="721"/>
      <c r="BI36" s="721"/>
      <c r="BJ36" s="721"/>
      <c r="BK36" s="721"/>
      <c r="BL36" s="721"/>
      <c r="BM36" s="721"/>
      <c r="BN36" s="721"/>
      <c r="BO36" s="721"/>
      <c r="BP36" s="721"/>
      <c r="BQ36" s="721"/>
      <c r="BR36" s="721"/>
      <c r="BS36" s="721"/>
      <c r="BT36" s="721"/>
      <c r="BU36" s="722"/>
      <c r="BV36" s="717">
        <v>90956</v>
      </c>
      <c r="BW36" s="718"/>
      <c r="BX36" s="718"/>
      <c r="BY36" s="718"/>
      <c r="BZ36" s="718"/>
      <c r="CA36" s="718"/>
      <c r="CB36" s="719"/>
      <c r="CD36" s="706" t="s">
        <v>331</v>
      </c>
      <c r="CE36" s="703"/>
      <c r="CF36" s="703"/>
      <c r="CG36" s="703"/>
      <c r="CH36" s="703"/>
      <c r="CI36" s="703"/>
      <c r="CJ36" s="703"/>
      <c r="CK36" s="703"/>
      <c r="CL36" s="703"/>
      <c r="CM36" s="703"/>
      <c r="CN36" s="703"/>
      <c r="CO36" s="703"/>
      <c r="CP36" s="703"/>
      <c r="CQ36" s="704"/>
      <c r="CR36" s="664">
        <v>1561909</v>
      </c>
      <c r="CS36" s="665"/>
      <c r="CT36" s="665"/>
      <c r="CU36" s="665"/>
      <c r="CV36" s="665"/>
      <c r="CW36" s="665"/>
      <c r="CX36" s="665"/>
      <c r="CY36" s="666"/>
      <c r="CZ36" s="667">
        <v>7.5</v>
      </c>
      <c r="DA36" s="677"/>
      <c r="DB36" s="677"/>
      <c r="DC36" s="678"/>
      <c r="DD36" s="670">
        <v>1054687</v>
      </c>
      <c r="DE36" s="665"/>
      <c r="DF36" s="665"/>
      <c r="DG36" s="665"/>
      <c r="DH36" s="665"/>
      <c r="DI36" s="665"/>
      <c r="DJ36" s="665"/>
      <c r="DK36" s="666"/>
      <c r="DL36" s="670">
        <v>781402</v>
      </c>
      <c r="DM36" s="665"/>
      <c r="DN36" s="665"/>
      <c r="DO36" s="665"/>
      <c r="DP36" s="665"/>
      <c r="DQ36" s="665"/>
      <c r="DR36" s="665"/>
      <c r="DS36" s="665"/>
      <c r="DT36" s="665"/>
      <c r="DU36" s="665"/>
      <c r="DV36" s="666"/>
      <c r="DW36" s="667">
        <v>8.5</v>
      </c>
      <c r="DX36" s="677"/>
      <c r="DY36" s="677"/>
      <c r="DZ36" s="677"/>
      <c r="EA36" s="677"/>
      <c r="EB36" s="677"/>
      <c r="EC36" s="698"/>
    </row>
    <row r="37" spans="2:133" ht="11.25" customHeight="1" x14ac:dyDescent="0.2">
      <c r="B37" s="661" t="s">
        <v>332</v>
      </c>
      <c r="C37" s="662"/>
      <c r="D37" s="662"/>
      <c r="E37" s="662"/>
      <c r="F37" s="662"/>
      <c r="G37" s="662"/>
      <c r="H37" s="662"/>
      <c r="I37" s="662"/>
      <c r="J37" s="662"/>
      <c r="K37" s="662"/>
      <c r="L37" s="662"/>
      <c r="M37" s="662"/>
      <c r="N37" s="662"/>
      <c r="O37" s="662"/>
      <c r="P37" s="662"/>
      <c r="Q37" s="663"/>
      <c r="R37" s="664">
        <v>389049</v>
      </c>
      <c r="S37" s="665"/>
      <c r="T37" s="665"/>
      <c r="U37" s="665"/>
      <c r="V37" s="665"/>
      <c r="W37" s="665"/>
      <c r="X37" s="665"/>
      <c r="Y37" s="666"/>
      <c r="Z37" s="691">
        <v>1.8</v>
      </c>
      <c r="AA37" s="691"/>
      <c r="AB37" s="691"/>
      <c r="AC37" s="691"/>
      <c r="AD37" s="692" t="s">
        <v>127</v>
      </c>
      <c r="AE37" s="692"/>
      <c r="AF37" s="692"/>
      <c r="AG37" s="692"/>
      <c r="AH37" s="692"/>
      <c r="AI37" s="692"/>
      <c r="AJ37" s="692"/>
      <c r="AK37" s="692"/>
      <c r="AL37" s="667" t="s">
        <v>127</v>
      </c>
      <c r="AM37" s="668"/>
      <c r="AN37" s="668"/>
      <c r="AO37" s="693"/>
      <c r="AQ37" s="699" t="s">
        <v>333</v>
      </c>
      <c r="AR37" s="700"/>
      <c r="AS37" s="700"/>
      <c r="AT37" s="700"/>
      <c r="AU37" s="700"/>
      <c r="AV37" s="700"/>
      <c r="AW37" s="700"/>
      <c r="AX37" s="700"/>
      <c r="AY37" s="701"/>
      <c r="AZ37" s="664">
        <v>545022</v>
      </c>
      <c r="BA37" s="665"/>
      <c r="BB37" s="665"/>
      <c r="BC37" s="665"/>
      <c r="BD37" s="675"/>
      <c r="BE37" s="675"/>
      <c r="BF37" s="702"/>
      <c r="BG37" s="706" t="s">
        <v>334</v>
      </c>
      <c r="BH37" s="703"/>
      <c r="BI37" s="703"/>
      <c r="BJ37" s="703"/>
      <c r="BK37" s="703"/>
      <c r="BL37" s="703"/>
      <c r="BM37" s="703"/>
      <c r="BN37" s="703"/>
      <c r="BO37" s="703"/>
      <c r="BP37" s="703"/>
      <c r="BQ37" s="703"/>
      <c r="BR37" s="703"/>
      <c r="BS37" s="703"/>
      <c r="BT37" s="703"/>
      <c r="BU37" s="704"/>
      <c r="BV37" s="664">
        <v>21015</v>
      </c>
      <c r="BW37" s="665"/>
      <c r="BX37" s="665"/>
      <c r="BY37" s="665"/>
      <c r="BZ37" s="665"/>
      <c r="CA37" s="665"/>
      <c r="CB37" s="705"/>
      <c r="CD37" s="706" t="s">
        <v>335</v>
      </c>
      <c r="CE37" s="703"/>
      <c r="CF37" s="703"/>
      <c r="CG37" s="703"/>
      <c r="CH37" s="703"/>
      <c r="CI37" s="703"/>
      <c r="CJ37" s="703"/>
      <c r="CK37" s="703"/>
      <c r="CL37" s="703"/>
      <c r="CM37" s="703"/>
      <c r="CN37" s="703"/>
      <c r="CO37" s="703"/>
      <c r="CP37" s="703"/>
      <c r="CQ37" s="704"/>
      <c r="CR37" s="664">
        <v>525384</v>
      </c>
      <c r="CS37" s="675"/>
      <c r="CT37" s="675"/>
      <c r="CU37" s="675"/>
      <c r="CV37" s="675"/>
      <c r="CW37" s="675"/>
      <c r="CX37" s="675"/>
      <c r="CY37" s="676"/>
      <c r="CZ37" s="667">
        <v>2.5</v>
      </c>
      <c r="DA37" s="677"/>
      <c r="DB37" s="677"/>
      <c r="DC37" s="678"/>
      <c r="DD37" s="670">
        <v>525384</v>
      </c>
      <c r="DE37" s="675"/>
      <c r="DF37" s="675"/>
      <c r="DG37" s="675"/>
      <c r="DH37" s="675"/>
      <c r="DI37" s="675"/>
      <c r="DJ37" s="675"/>
      <c r="DK37" s="676"/>
      <c r="DL37" s="670">
        <v>508296</v>
      </c>
      <c r="DM37" s="675"/>
      <c r="DN37" s="675"/>
      <c r="DO37" s="675"/>
      <c r="DP37" s="675"/>
      <c r="DQ37" s="675"/>
      <c r="DR37" s="675"/>
      <c r="DS37" s="675"/>
      <c r="DT37" s="675"/>
      <c r="DU37" s="675"/>
      <c r="DV37" s="676"/>
      <c r="DW37" s="667">
        <v>5.5</v>
      </c>
      <c r="DX37" s="677"/>
      <c r="DY37" s="677"/>
      <c r="DZ37" s="677"/>
      <c r="EA37" s="677"/>
      <c r="EB37" s="677"/>
      <c r="EC37" s="698"/>
    </row>
    <row r="38" spans="2:133" ht="11.25" customHeight="1" x14ac:dyDescent="0.2">
      <c r="B38" s="661" t="s">
        <v>336</v>
      </c>
      <c r="C38" s="662"/>
      <c r="D38" s="662"/>
      <c r="E38" s="662"/>
      <c r="F38" s="662"/>
      <c r="G38" s="662"/>
      <c r="H38" s="662"/>
      <c r="I38" s="662"/>
      <c r="J38" s="662"/>
      <c r="K38" s="662"/>
      <c r="L38" s="662"/>
      <c r="M38" s="662"/>
      <c r="N38" s="662"/>
      <c r="O38" s="662"/>
      <c r="P38" s="662"/>
      <c r="Q38" s="663"/>
      <c r="R38" s="664">
        <v>889021</v>
      </c>
      <c r="S38" s="665"/>
      <c r="T38" s="665"/>
      <c r="U38" s="665"/>
      <c r="V38" s="665"/>
      <c r="W38" s="665"/>
      <c r="X38" s="665"/>
      <c r="Y38" s="666"/>
      <c r="Z38" s="691">
        <v>4.0999999999999996</v>
      </c>
      <c r="AA38" s="691"/>
      <c r="AB38" s="691"/>
      <c r="AC38" s="691"/>
      <c r="AD38" s="692" t="s">
        <v>127</v>
      </c>
      <c r="AE38" s="692"/>
      <c r="AF38" s="692"/>
      <c r="AG38" s="692"/>
      <c r="AH38" s="692"/>
      <c r="AI38" s="692"/>
      <c r="AJ38" s="692"/>
      <c r="AK38" s="692"/>
      <c r="AL38" s="667" t="s">
        <v>127</v>
      </c>
      <c r="AM38" s="668"/>
      <c r="AN38" s="668"/>
      <c r="AO38" s="693"/>
      <c r="AQ38" s="699" t="s">
        <v>337</v>
      </c>
      <c r="AR38" s="700"/>
      <c r="AS38" s="700"/>
      <c r="AT38" s="700"/>
      <c r="AU38" s="700"/>
      <c r="AV38" s="700"/>
      <c r="AW38" s="700"/>
      <c r="AX38" s="700"/>
      <c r="AY38" s="701"/>
      <c r="AZ38" s="664">
        <v>22227</v>
      </c>
      <c r="BA38" s="665"/>
      <c r="BB38" s="665"/>
      <c r="BC38" s="665"/>
      <c r="BD38" s="675"/>
      <c r="BE38" s="675"/>
      <c r="BF38" s="702"/>
      <c r="BG38" s="706" t="s">
        <v>338</v>
      </c>
      <c r="BH38" s="703"/>
      <c r="BI38" s="703"/>
      <c r="BJ38" s="703"/>
      <c r="BK38" s="703"/>
      <c r="BL38" s="703"/>
      <c r="BM38" s="703"/>
      <c r="BN38" s="703"/>
      <c r="BO38" s="703"/>
      <c r="BP38" s="703"/>
      <c r="BQ38" s="703"/>
      <c r="BR38" s="703"/>
      <c r="BS38" s="703"/>
      <c r="BT38" s="703"/>
      <c r="BU38" s="704"/>
      <c r="BV38" s="664">
        <v>4123</v>
      </c>
      <c r="BW38" s="665"/>
      <c r="BX38" s="665"/>
      <c r="BY38" s="665"/>
      <c r="BZ38" s="665"/>
      <c r="CA38" s="665"/>
      <c r="CB38" s="705"/>
      <c r="CD38" s="706" t="s">
        <v>339</v>
      </c>
      <c r="CE38" s="703"/>
      <c r="CF38" s="703"/>
      <c r="CG38" s="703"/>
      <c r="CH38" s="703"/>
      <c r="CI38" s="703"/>
      <c r="CJ38" s="703"/>
      <c r="CK38" s="703"/>
      <c r="CL38" s="703"/>
      <c r="CM38" s="703"/>
      <c r="CN38" s="703"/>
      <c r="CO38" s="703"/>
      <c r="CP38" s="703"/>
      <c r="CQ38" s="704"/>
      <c r="CR38" s="664">
        <v>2025715</v>
      </c>
      <c r="CS38" s="665"/>
      <c r="CT38" s="665"/>
      <c r="CU38" s="665"/>
      <c r="CV38" s="665"/>
      <c r="CW38" s="665"/>
      <c r="CX38" s="665"/>
      <c r="CY38" s="666"/>
      <c r="CZ38" s="667">
        <v>9.6999999999999993</v>
      </c>
      <c r="DA38" s="677"/>
      <c r="DB38" s="677"/>
      <c r="DC38" s="678"/>
      <c r="DD38" s="670">
        <v>1762488</v>
      </c>
      <c r="DE38" s="665"/>
      <c r="DF38" s="665"/>
      <c r="DG38" s="665"/>
      <c r="DH38" s="665"/>
      <c r="DI38" s="665"/>
      <c r="DJ38" s="665"/>
      <c r="DK38" s="666"/>
      <c r="DL38" s="670">
        <v>1610092</v>
      </c>
      <c r="DM38" s="665"/>
      <c r="DN38" s="665"/>
      <c r="DO38" s="665"/>
      <c r="DP38" s="665"/>
      <c r="DQ38" s="665"/>
      <c r="DR38" s="665"/>
      <c r="DS38" s="665"/>
      <c r="DT38" s="665"/>
      <c r="DU38" s="665"/>
      <c r="DV38" s="666"/>
      <c r="DW38" s="667">
        <v>17.5</v>
      </c>
      <c r="DX38" s="677"/>
      <c r="DY38" s="677"/>
      <c r="DZ38" s="677"/>
      <c r="EA38" s="677"/>
      <c r="EB38" s="677"/>
      <c r="EC38" s="698"/>
    </row>
    <row r="39" spans="2:133" ht="11.25" customHeight="1" x14ac:dyDescent="0.2">
      <c r="B39" s="661" t="s">
        <v>340</v>
      </c>
      <c r="C39" s="662"/>
      <c r="D39" s="662"/>
      <c r="E39" s="662"/>
      <c r="F39" s="662"/>
      <c r="G39" s="662"/>
      <c r="H39" s="662"/>
      <c r="I39" s="662"/>
      <c r="J39" s="662"/>
      <c r="K39" s="662"/>
      <c r="L39" s="662"/>
      <c r="M39" s="662"/>
      <c r="N39" s="662"/>
      <c r="O39" s="662"/>
      <c r="P39" s="662"/>
      <c r="Q39" s="663"/>
      <c r="R39" s="664">
        <v>2720519</v>
      </c>
      <c r="S39" s="665"/>
      <c r="T39" s="665"/>
      <c r="U39" s="665"/>
      <c r="V39" s="665"/>
      <c r="W39" s="665"/>
      <c r="X39" s="665"/>
      <c r="Y39" s="666"/>
      <c r="Z39" s="691">
        <v>12.5</v>
      </c>
      <c r="AA39" s="691"/>
      <c r="AB39" s="691"/>
      <c r="AC39" s="691"/>
      <c r="AD39" s="692">
        <v>3905</v>
      </c>
      <c r="AE39" s="692"/>
      <c r="AF39" s="692"/>
      <c r="AG39" s="692"/>
      <c r="AH39" s="692"/>
      <c r="AI39" s="692"/>
      <c r="AJ39" s="692"/>
      <c r="AK39" s="692"/>
      <c r="AL39" s="667">
        <v>0</v>
      </c>
      <c r="AM39" s="668"/>
      <c r="AN39" s="668"/>
      <c r="AO39" s="693"/>
      <c r="AQ39" s="699" t="s">
        <v>341</v>
      </c>
      <c r="AR39" s="700"/>
      <c r="AS39" s="700"/>
      <c r="AT39" s="700"/>
      <c r="AU39" s="700"/>
      <c r="AV39" s="700"/>
      <c r="AW39" s="700"/>
      <c r="AX39" s="700"/>
      <c r="AY39" s="701"/>
      <c r="AZ39" s="664" t="s">
        <v>127</v>
      </c>
      <c r="BA39" s="665"/>
      <c r="BB39" s="665"/>
      <c r="BC39" s="665"/>
      <c r="BD39" s="675"/>
      <c r="BE39" s="675"/>
      <c r="BF39" s="702"/>
      <c r="BG39" s="706" t="s">
        <v>342</v>
      </c>
      <c r="BH39" s="703"/>
      <c r="BI39" s="703"/>
      <c r="BJ39" s="703"/>
      <c r="BK39" s="703"/>
      <c r="BL39" s="703"/>
      <c r="BM39" s="703"/>
      <c r="BN39" s="703"/>
      <c r="BO39" s="703"/>
      <c r="BP39" s="703"/>
      <c r="BQ39" s="703"/>
      <c r="BR39" s="703"/>
      <c r="BS39" s="703"/>
      <c r="BT39" s="703"/>
      <c r="BU39" s="704"/>
      <c r="BV39" s="664">
        <v>6002</v>
      </c>
      <c r="BW39" s="665"/>
      <c r="BX39" s="665"/>
      <c r="BY39" s="665"/>
      <c r="BZ39" s="665"/>
      <c r="CA39" s="665"/>
      <c r="CB39" s="705"/>
      <c r="CD39" s="706" t="s">
        <v>343</v>
      </c>
      <c r="CE39" s="703"/>
      <c r="CF39" s="703"/>
      <c r="CG39" s="703"/>
      <c r="CH39" s="703"/>
      <c r="CI39" s="703"/>
      <c r="CJ39" s="703"/>
      <c r="CK39" s="703"/>
      <c r="CL39" s="703"/>
      <c r="CM39" s="703"/>
      <c r="CN39" s="703"/>
      <c r="CO39" s="703"/>
      <c r="CP39" s="703"/>
      <c r="CQ39" s="704"/>
      <c r="CR39" s="664">
        <v>581293</v>
      </c>
      <c r="CS39" s="675"/>
      <c r="CT39" s="675"/>
      <c r="CU39" s="675"/>
      <c r="CV39" s="675"/>
      <c r="CW39" s="675"/>
      <c r="CX39" s="675"/>
      <c r="CY39" s="676"/>
      <c r="CZ39" s="667">
        <v>2.8</v>
      </c>
      <c r="DA39" s="677"/>
      <c r="DB39" s="677"/>
      <c r="DC39" s="678"/>
      <c r="DD39" s="670">
        <v>206441</v>
      </c>
      <c r="DE39" s="675"/>
      <c r="DF39" s="675"/>
      <c r="DG39" s="675"/>
      <c r="DH39" s="675"/>
      <c r="DI39" s="675"/>
      <c r="DJ39" s="675"/>
      <c r="DK39" s="676"/>
      <c r="DL39" s="670" t="s">
        <v>127</v>
      </c>
      <c r="DM39" s="675"/>
      <c r="DN39" s="675"/>
      <c r="DO39" s="675"/>
      <c r="DP39" s="675"/>
      <c r="DQ39" s="675"/>
      <c r="DR39" s="675"/>
      <c r="DS39" s="675"/>
      <c r="DT39" s="675"/>
      <c r="DU39" s="675"/>
      <c r="DV39" s="676"/>
      <c r="DW39" s="667" t="s">
        <v>127</v>
      </c>
      <c r="DX39" s="677"/>
      <c r="DY39" s="677"/>
      <c r="DZ39" s="677"/>
      <c r="EA39" s="677"/>
      <c r="EB39" s="677"/>
      <c r="EC39" s="698"/>
    </row>
    <row r="40" spans="2:133" ht="11.25" customHeight="1" x14ac:dyDescent="0.2">
      <c r="B40" s="661" t="s">
        <v>344</v>
      </c>
      <c r="C40" s="662"/>
      <c r="D40" s="662"/>
      <c r="E40" s="662"/>
      <c r="F40" s="662"/>
      <c r="G40" s="662"/>
      <c r="H40" s="662"/>
      <c r="I40" s="662"/>
      <c r="J40" s="662"/>
      <c r="K40" s="662"/>
      <c r="L40" s="662"/>
      <c r="M40" s="662"/>
      <c r="N40" s="662"/>
      <c r="O40" s="662"/>
      <c r="P40" s="662"/>
      <c r="Q40" s="663"/>
      <c r="R40" s="664">
        <v>1277508</v>
      </c>
      <c r="S40" s="665"/>
      <c r="T40" s="665"/>
      <c r="U40" s="665"/>
      <c r="V40" s="665"/>
      <c r="W40" s="665"/>
      <c r="X40" s="665"/>
      <c r="Y40" s="666"/>
      <c r="Z40" s="691">
        <v>5.9</v>
      </c>
      <c r="AA40" s="691"/>
      <c r="AB40" s="691"/>
      <c r="AC40" s="691"/>
      <c r="AD40" s="692" t="s">
        <v>127</v>
      </c>
      <c r="AE40" s="692"/>
      <c r="AF40" s="692"/>
      <c r="AG40" s="692"/>
      <c r="AH40" s="692"/>
      <c r="AI40" s="692"/>
      <c r="AJ40" s="692"/>
      <c r="AK40" s="692"/>
      <c r="AL40" s="667" t="s">
        <v>127</v>
      </c>
      <c r="AM40" s="668"/>
      <c r="AN40" s="668"/>
      <c r="AO40" s="693"/>
      <c r="AQ40" s="699" t="s">
        <v>345</v>
      </c>
      <c r="AR40" s="700"/>
      <c r="AS40" s="700"/>
      <c r="AT40" s="700"/>
      <c r="AU40" s="700"/>
      <c r="AV40" s="700"/>
      <c r="AW40" s="700"/>
      <c r="AX40" s="700"/>
      <c r="AY40" s="701"/>
      <c r="AZ40" s="664" t="s">
        <v>127</v>
      </c>
      <c r="BA40" s="665"/>
      <c r="BB40" s="665"/>
      <c r="BC40" s="665"/>
      <c r="BD40" s="675"/>
      <c r="BE40" s="675"/>
      <c r="BF40" s="702"/>
      <c r="BG40" s="707" t="s">
        <v>346</v>
      </c>
      <c r="BH40" s="708"/>
      <c r="BI40" s="708"/>
      <c r="BJ40" s="708"/>
      <c r="BK40" s="708"/>
      <c r="BL40" s="364"/>
      <c r="BM40" s="703" t="s">
        <v>347</v>
      </c>
      <c r="BN40" s="703"/>
      <c r="BO40" s="703"/>
      <c r="BP40" s="703"/>
      <c r="BQ40" s="703"/>
      <c r="BR40" s="703"/>
      <c r="BS40" s="703"/>
      <c r="BT40" s="703"/>
      <c r="BU40" s="704"/>
      <c r="BV40" s="664">
        <v>98</v>
      </c>
      <c r="BW40" s="665"/>
      <c r="BX40" s="665"/>
      <c r="BY40" s="665"/>
      <c r="BZ40" s="665"/>
      <c r="CA40" s="665"/>
      <c r="CB40" s="705"/>
      <c r="CD40" s="706" t="s">
        <v>348</v>
      </c>
      <c r="CE40" s="703"/>
      <c r="CF40" s="703"/>
      <c r="CG40" s="703"/>
      <c r="CH40" s="703"/>
      <c r="CI40" s="703"/>
      <c r="CJ40" s="703"/>
      <c r="CK40" s="703"/>
      <c r="CL40" s="703"/>
      <c r="CM40" s="703"/>
      <c r="CN40" s="703"/>
      <c r="CO40" s="703"/>
      <c r="CP40" s="703"/>
      <c r="CQ40" s="704"/>
      <c r="CR40" s="664">
        <v>2397649</v>
      </c>
      <c r="CS40" s="665"/>
      <c r="CT40" s="665"/>
      <c r="CU40" s="665"/>
      <c r="CV40" s="665"/>
      <c r="CW40" s="665"/>
      <c r="CX40" s="665"/>
      <c r="CY40" s="666"/>
      <c r="CZ40" s="667">
        <v>11.5</v>
      </c>
      <c r="DA40" s="677"/>
      <c r="DB40" s="677"/>
      <c r="DC40" s="678"/>
      <c r="DD40" s="670" t="s">
        <v>127</v>
      </c>
      <c r="DE40" s="665"/>
      <c r="DF40" s="665"/>
      <c r="DG40" s="665"/>
      <c r="DH40" s="665"/>
      <c r="DI40" s="665"/>
      <c r="DJ40" s="665"/>
      <c r="DK40" s="666"/>
      <c r="DL40" s="670" t="s">
        <v>127</v>
      </c>
      <c r="DM40" s="665"/>
      <c r="DN40" s="665"/>
      <c r="DO40" s="665"/>
      <c r="DP40" s="665"/>
      <c r="DQ40" s="665"/>
      <c r="DR40" s="665"/>
      <c r="DS40" s="665"/>
      <c r="DT40" s="665"/>
      <c r="DU40" s="665"/>
      <c r="DV40" s="666"/>
      <c r="DW40" s="667" t="s">
        <v>127</v>
      </c>
      <c r="DX40" s="677"/>
      <c r="DY40" s="677"/>
      <c r="DZ40" s="677"/>
      <c r="EA40" s="677"/>
      <c r="EB40" s="677"/>
      <c r="EC40" s="698"/>
    </row>
    <row r="41" spans="2:133" ht="11.25" customHeight="1" x14ac:dyDescent="0.2">
      <c r="B41" s="661" t="s">
        <v>349</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699" t="s">
        <v>350</v>
      </c>
      <c r="AR41" s="700"/>
      <c r="AS41" s="700"/>
      <c r="AT41" s="700"/>
      <c r="AU41" s="700"/>
      <c r="AV41" s="700"/>
      <c r="AW41" s="700"/>
      <c r="AX41" s="700"/>
      <c r="AY41" s="701"/>
      <c r="AZ41" s="664">
        <v>345291</v>
      </c>
      <c r="BA41" s="665"/>
      <c r="BB41" s="665"/>
      <c r="BC41" s="665"/>
      <c r="BD41" s="675"/>
      <c r="BE41" s="675"/>
      <c r="BF41" s="702"/>
      <c r="BG41" s="707"/>
      <c r="BH41" s="708"/>
      <c r="BI41" s="708"/>
      <c r="BJ41" s="708"/>
      <c r="BK41" s="708"/>
      <c r="BL41" s="364"/>
      <c r="BM41" s="703" t="s">
        <v>351</v>
      </c>
      <c r="BN41" s="703"/>
      <c r="BO41" s="703"/>
      <c r="BP41" s="703"/>
      <c r="BQ41" s="703"/>
      <c r="BR41" s="703"/>
      <c r="BS41" s="703"/>
      <c r="BT41" s="703"/>
      <c r="BU41" s="704"/>
      <c r="BV41" s="664">
        <v>1</v>
      </c>
      <c r="BW41" s="665"/>
      <c r="BX41" s="665"/>
      <c r="BY41" s="665"/>
      <c r="BZ41" s="665"/>
      <c r="CA41" s="665"/>
      <c r="CB41" s="705"/>
      <c r="CD41" s="706" t="s">
        <v>352</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353</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11" t="s">
        <v>354</v>
      </c>
      <c r="AR42" s="712"/>
      <c r="AS42" s="712"/>
      <c r="AT42" s="712"/>
      <c r="AU42" s="712"/>
      <c r="AV42" s="712"/>
      <c r="AW42" s="712"/>
      <c r="AX42" s="712"/>
      <c r="AY42" s="713"/>
      <c r="AZ42" s="644">
        <v>1113175</v>
      </c>
      <c r="BA42" s="679"/>
      <c r="BB42" s="679"/>
      <c r="BC42" s="679"/>
      <c r="BD42" s="645"/>
      <c r="BE42" s="645"/>
      <c r="BF42" s="694"/>
      <c r="BG42" s="709"/>
      <c r="BH42" s="710"/>
      <c r="BI42" s="710"/>
      <c r="BJ42" s="710"/>
      <c r="BK42" s="710"/>
      <c r="BL42" s="365"/>
      <c r="BM42" s="695" t="s">
        <v>355</v>
      </c>
      <c r="BN42" s="695"/>
      <c r="BO42" s="695"/>
      <c r="BP42" s="695"/>
      <c r="BQ42" s="695"/>
      <c r="BR42" s="695"/>
      <c r="BS42" s="695"/>
      <c r="BT42" s="695"/>
      <c r="BU42" s="696"/>
      <c r="BV42" s="644">
        <v>396</v>
      </c>
      <c r="BW42" s="679"/>
      <c r="BX42" s="679"/>
      <c r="BY42" s="679"/>
      <c r="BZ42" s="679"/>
      <c r="CA42" s="679"/>
      <c r="CB42" s="697"/>
      <c r="CD42" s="661" t="s">
        <v>356</v>
      </c>
      <c r="CE42" s="662"/>
      <c r="CF42" s="662"/>
      <c r="CG42" s="662"/>
      <c r="CH42" s="662"/>
      <c r="CI42" s="662"/>
      <c r="CJ42" s="662"/>
      <c r="CK42" s="662"/>
      <c r="CL42" s="662"/>
      <c r="CM42" s="662"/>
      <c r="CN42" s="662"/>
      <c r="CO42" s="662"/>
      <c r="CP42" s="662"/>
      <c r="CQ42" s="663"/>
      <c r="CR42" s="664">
        <v>3792000</v>
      </c>
      <c r="CS42" s="675"/>
      <c r="CT42" s="675"/>
      <c r="CU42" s="675"/>
      <c r="CV42" s="675"/>
      <c r="CW42" s="675"/>
      <c r="CX42" s="675"/>
      <c r="CY42" s="676"/>
      <c r="CZ42" s="667">
        <v>18.2</v>
      </c>
      <c r="DA42" s="677"/>
      <c r="DB42" s="677"/>
      <c r="DC42" s="678"/>
      <c r="DD42" s="670">
        <v>606054</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357</v>
      </c>
      <c r="C43" s="662"/>
      <c r="D43" s="662"/>
      <c r="E43" s="662"/>
      <c r="F43" s="662"/>
      <c r="G43" s="662"/>
      <c r="H43" s="662"/>
      <c r="I43" s="662"/>
      <c r="J43" s="662"/>
      <c r="K43" s="662"/>
      <c r="L43" s="662"/>
      <c r="M43" s="662"/>
      <c r="N43" s="662"/>
      <c r="O43" s="662"/>
      <c r="P43" s="662"/>
      <c r="Q43" s="663"/>
      <c r="R43" s="664">
        <v>523508</v>
      </c>
      <c r="S43" s="665"/>
      <c r="T43" s="665"/>
      <c r="U43" s="665"/>
      <c r="V43" s="665"/>
      <c r="W43" s="665"/>
      <c r="X43" s="665"/>
      <c r="Y43" s="666"/>
      <c r="Z43" s="691">
        <v>2.4</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358</v>
      </c>
      <c r="CE43" s="662"/>
      <c r="CF43" s="662"/>
      <c r="CG43" s="662"/>
      <c r="CH43" s="662"/>
      <c r="CI43" s="662"/>
      <c r="CJ43" s="662"/>
      <c r="CK43" s="662"/>
      <c r="CL43" s="662"/>
      <c r="CM43" s="662"/>
      <c r="CN43" s="662"/>
      <c r="CO43" s="662"/>
      <c r="CP43" s="662"/>
      <c r="CQ43" s="663"/>
      <c r="CR43" s="664">
        <v>67357</v>
      </c>
      <c r="CS43" s="675"/>
      <c r="CT43" s="675"/>
      <c r="CU43" s="675"/>
      <c r="CV43" s="675"/>
      <c r="CW43" s="675"/>
      <c r="CX43" s="675"/>
      <c r="CY43" s="676"/>
      <c r="CZ43" s="667">
        <v>0.3</v>
      </c>
      <c r="DA43" s="677"/>
      <c r="DB43" s="677"/>
      <c r="DC43" s="678"/>
      <c r="DD43" s="670">
        <v>67357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359</v>
      </c>
      <c r="C44" s="642"/>
      <c r="D44" s="642"/>
      <c r="E44" s="642"/>
      <c r="F44" s="642"/>
      <c r="G44" s="642"/>
      <c r="H44" s="642"/>
      <c r="I44" s="642"/>
      <c r="J44" s="642"/>
      <c r="K44" s="642"/>
      <c r="L44" s="642"/>
      <c r="M44" s="642"/>
      <c r="N44" s="642"/>
      <c r="O44" s="642"/>
      <c r="P44" s="642"/>
      <c r="Q44" s="643"/>
      <c r="R44" s="644">
        <v>21785284</v>
      </c>
      <c r="S44" s="679"/>
      <c r="T44" s="679"/>
      <c r="U44" s="679"/>
      <c r="V44" s="679"/>
      <c r="W44" s="679"/>
      <c r="X44" s="679"/>
      <c r="Y44" s="680"/>
      <c r="Z44" s="681">
        <v>100</v>
      </c>
      <c r="AA44" s="681"/>
      <c r="AB44" s="681"/>
      <c r="AC44" s="681"/>
      <c r="AD44" s="682">
        <v>8653065</v>
      </c>
      <c r="AE44" s="682"/>
      <c r="AF44" s="682"/>
      <c r="AG44" s="682"/>
      <c r="AH44" s="682"/>
      <c r="AI44" s="682"/>
      <c r="AJ44" s="682"/>
      <c r="AK44" s="682"/>
      <c r="AL44" s="647">
        <v>100</v>
      </c>
      <c r="AM44" s="683"/>
      <c r="AN44" s="683"/>
      <c r="AO44" s="684"/>
      <c r="CD44" s="685" t="s">
        <v>306</v>
      </c>
      <c r="CE44" s="686"/>
      <c r="CF44" s="661" t="s">
        <v>360</v>
      </c>
      <c r="CG44" s="662"/>
      <c r="CH44" s="662"/>
      <c r="CI44" s="662"/>
      <c r="CJ44" s="662"/>
      <c r="CK44" s="662"/>
      <c r="CL44" s="662"/>
      <c r="CM44" s="662"/>
      <c r="CN44" s="662"/>
      <c r="CO44" s="662"/>
      <c r="CP44" s="662"/>
      <c r="CQ44" s="663"/>
      <c r="CR44" s="664">
        <v>3792000</v>
      </c>
      <c r="CS44" s="665"/>
      <c r="CT44" s="665"/>
      <c r="CU44" s="665"/>
      <c r="CV44" s="665"/>
      <c r="CW44" s="665"/>
      <c r="CX44" s="665"/>
      <c r="CY44" s="666"/>
      <c r="CZ44" s="667">
        <v>18.2</v>
      </c>
      <c r="DA44" s="668"/>
      <c r="DB44" s="668"/>
      <c r="DC44" s="669"/>
      <c r="DD44" s="670">
        <v>606054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361</v>
      </c>
      <c r="CG45" s="662"/>
      <c r="CH45" s="662"/>
      <c r="CI45" s="662"/>
      <c r="CJ45" s="662"/>
      <c r="CK45" s="662"/>
      <c r="CL45" s="662"/>
      <c r="CM45" s="662"/>
      <c r="CN45" s="662"/>
      <c r="CO45" s="662"/>
      <c r="CP45" s="662"/>
      <c r="CQ45" s="663"/>
      <c r="CR45" s="664">
        <v>2833438</v>
      </c>
      <c r="CS45" s="675"/>
      <c r="CT45" s="675"/>
      <c r="CU45" s="675"/>
      <c r="CV45" s="675"/>
      <c r="CW45" s="675"/>
      <c r="CX45" s="675"/>
      <c r="CY45" s="676"/>
      <c r="CZ45" s="667">
        <v>13.6</v>
      </c>
      <c r="DA45" s="677"/>
      <c r="DB45" s="677"/>
      <c r="DC45" s="678"/>
      <c r="DD45" s="670">
        <v>95222</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363</v>
      </c>
      <c r="CG46" s="662"/>
      <c r="CH46" s="662"/>
      <c r="CI46" s="662"/>
      <c r="CJ46" s="662"/>
      <c r="CK46" s="662"/>
      <c r="CL46" s="662"/>
      <c r="CM46" s="662"/>
      <c r="CN46" s="662"/>
      <c r="CO46" s="662"/>
      <c r="CP46" s="662"/>
      <c r="CQ46" s="663"/>
      <c r="CR46" s="664">
        <v>958562</v>
      </c>
      <c r="CS46" s="665"/>
      <c r="CT46" s="665"/>
      <c r="CU46" s="665"/>
      <c r="CV46" s="665"/>
      <c r="CW46" s="665"/>
      <c r="CX46" s="665"/>
      <c r="CY46" s="666"/>
      <c r="CZ46" s="667">
        <v>4.5999999999999996</v>
      </c>
      <c r="DA46" s="668"/>
      <c r="DB46" s="668"/>
      <c r="DC46" s="669"/>
      <c r="DD46" s="670">
        <v>510832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365</v>
      </c>
      <c r="CG47" s="662"/>
      <c r="CH47" s="662"/>
      <c r="CI47" s="662"/>
      <c r="CJ47" s="662"/>
      <c r="CK47" s="662"/>
      <c r="CL47" s="662"/>
      <c r="CM47" s="662"/>
      <c r="CN47" s="662"/>
      <c r="CO47" s="662"/>
      <c r="CP47" s="662"/>
      <c r="CQ47" s="663"/>
      <c r="CR47" s="664" t="s">
        <v>127</v>
      </c>
      <c r="CS47" s="675"/>
      <c r="CT47" s="675"/>
      <c r="CU47" s="675"/>
      <c r="CV47" s="675"/>
      <c r="CW47" s="675"/>
      <c r="CX47" s="675"/>
      <c r="CY47" s="676"/>
      <c r="CZ47" s="667" t="s">
        <v>127</v>
      </c>
      <c r="DA47" s="677"/>
      <c r="DB47" s="677"/>
      <c r="DC47" s="678"/>
      <c r="DD47" s="670" t="s">
        <v>127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366</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367</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368</v>
      </c>
      <c r="CE49" s="642"/>
      <c r="CF49" s="642"/>
      <c r="CG49" s="642"/>
      <c r="CH49" s="642"/>
      <c r="CI49" s="642"/>
      <c r="CJ49" s="642"/>
      <c r="CK49" s="642"/>
      <c r="CL49" s="642"/>
      <c r="CM49" s="642"/>
      <c r="CN49" s="642"/>
      <c r="CO49" s="642"/>
      <c r="CP49" s="642"/>
      <c r="CQ49" s="643"/>
      <c r="CR49" s="644">
        <v>20852589</v>
      </c>
      <c r="CS49" s="645"/>
      <c r="CT49" s="645"/>
      <c r="CU49" s="645"/>
      <c r="CV49" s="645"/>
      <c r="CW49" s="645"/>
      <c r="CX49" s="645"/>
      <c r="CY49" s="646"/>
      <c r="CZ49" s="647">
        <v>100</v>
      </c>
      <c r="DA49" s="648"/>
      <c r="DB49" s="648"/>
      <c r="DC49" s="649"/>
      <c r="DD49" s="650">
        <v>9367867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369</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370</v>
      </c>
      <c r="DK2" s="1156"/>
      <c r="DL2" s="1156"/>
      <c r="DM2" s="1156"/>
      <c r="DN2" s="1156"/>
      <c r="DO2" s="1157"/>
      <c r="DP2" s="224"/>
      <c r="DQ2" s="1155" t="s">
        <v>371</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372</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373</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374</v>
      </c>
      <c r="B5" s="1060"/>
      <c r="C5" s="1060"/>
      <c r="D5" s="1060"/>
      <c r="E5" s="1060"/>
      <c r="F5" s="1060"/>
      <c r="G5" s="1060"/>
      <c r="H5" s="1060"/>
      <c r="I5" s="1060"/>
      <c r="J5" s="1060"/>
      <c r="K5" s="1060"/>
      <c r="L5" s="1060"/>
      <c r="M5" s="1060"/>
      <c r="N5" s="1060"/>
      <c r="O5" s="1060"/>
      <c r="P5" s="1061"/>
      <c r="Q5" s="1065" t="s">
        <v>375</v>
      </c>
      <c r="R5" s="1066"/>
      <c r="S5" s="1066"/>
      <c r="T5" s="1066"/>
      <c r="U5" s="1067"/>
      <c r="V5" s="1065" t="s">
        <v>376</v>
      </c>
      <c r="W5" s="1066"/>
      <c r="X5" s="1066"/>
      <c r="Y5" s="1066"/>
      <c r="Z5" s="1067"/>
      <c r="AA5" s="1065" t="s">
        <v>377</v>
      </c>
      <c r="AB5" s="1066"/>
      <c r="AC5" s="1066"/>
      <c r="AD5" s="1066"/>
      <c r="AE5" s="1066"/>
      <c r="AF5" s="1158" t="s">
        <v>378</v>
      </c>
      <c r="AG5" s="1066"/>
      <c r="AH5" s="1066"/>
      <c r="AI5" s="1066"/>
      <c r="AJ5" s="1079"/>
      <c r="AK5" s="1066" t="s">
        <v>379</v>
      </c>
      <c r="AL5" s="1066"/>
      <c r="AM5" s="1066"/>
      <c r="AN5" s="1066"/>
      <c r="AO5" s="1067"/>
      <c r="AP5" s="1065" t="s">
        <v>380</v>
      </c>
      <c r="AQ5" s="1066"/>
      <c r="AR5" s="1066"/>
      <c r="AS5" s="1066"/>
      <c r="AT5" s="1067"/>
      <c r="AU5" s="1065" t="s">
        <v>381</v>
      </c>
      <c r="AV5" s="1066"/>
      <c r="AW5" s="1066"/>
      <c r="AX5" s="1066"/>
      <c r="AY5" s="1079"/>
      <c r="AZ5" s="228"/>
      <c r="BA5" s="228"/>
      <c r="BB5" s="228"/>
      <c r="BC5" s="228"/>
      <c r="BD5" s="228"/>
      <c r="BE5" s="229"/>
      <c r="BF5" s="229"/>
      <c r="BG5" s="229"/>
      <c r="BH5" s="229"/>
      <c r="BI5" s="229"/>
      <c r="BJ5" s="229"/>
      <c r="BK5" s="229"/>
      <c r="BL5" s="229"/>
      <c r="BM5" s="229"/>
      <c r="BN5" s="229"/>
      <c r="BO5" s="229"/>
      <c r="BP5" s="229"/>
      <c r="BQ5" s="1059" t="s">
        <v>382</v>
      </c>
      <c r="BR5" s="1060"/>
      <c r="BS5" s="1060"/>
      <c r="BT5" s="1060"/>
      <c r="BU5" s="1060"/>
      <c r="BV5" s="1060"/>
      <c r="BW5" s="1060"/>
      <c r="BX5" s="1060"/>
      <c r="BY5" s="1060"/>
      <c r="BZ5" s="1060"/>
      <c r="CA5" s="1060"/>
      <c r="CB5" s="1060"/>
      <c r="CC5" s="1060"/>
      <c r="CD5" s="1060"/>
      <c r="CE5" s="1060"/>
      <c r="CF5" s="1060"/>
      <c r="CG5" s="1061"/>
      <c r="CH5" s="1065" t="s">
        <v>383</v>
      </c>
      <c r="CI5" s="1066"/>
      <c r="CJ5" s="1066"/>
      <c r="CK5" s="1066"/>
      <c r="CL5" s="1067"/>
      <c r="CM5" s="1065" t="s">
        <v>384</v>
      </c>
      <c r="CN5" s="1066"/>
      <c r="CO5" s="1066"/>
      <c r="CP5" s="1066"/>
      <c r="CQ5" s="1067"/>
      <c r="CR5" s="1065" t="s">
        <v>385</v>
      </c>
      <c r="CS5" s="1066"/>
      <c r="CT5" s="1066"/>
      <c r="CU5" s="1066"/>
      <c r="CV5" s="1067"/>
      <c r="CW5" s="1065" t="s">
        <v>386</v>
      </c>
      <c r="CX5" s="1066"/>
      <c r="CY5" s="1066"/>
      <c r="CZ5" s="1066"/>
      <c r="DA5" s="1067"/>
      <c r="DB5" s="1065" t="s">
        <v>387</v>
      </c>
      <c r="DC5" s="1066"/>
      <c r="DD5" s="1066"/>
      <c r="DE5" s="1066"/>
      <c r="DF5" s="1067"/>
      <c r="DG5" s="1148" t="s">
        <v>388</v>
      </c>
      <c r="DH5" s="1149"/>
      <c r="DI5" s="1149"/>
      <c r="DJ5" s="1149"/>
      <c r="DK5" s="1150"/>
      <c r="DL5" s="1148" t="s">
        <v>389</v>
      </c>
      <c r="DM5" s="1149"/>
      <c r="DN5" s="1149"/>
      <c r="DO5" s="1149"/>
      <c r="DP5" s="1150"/>
      <c r="DQ5" s="1065" t="s">
        <v>390</v>
      </c>
      <c r="DR5" s="1066"/>
      <c r="DS5" s="1066"/>
      <c r="DT5" s="1066"/>
      <c r="DU5" s="1067"/>
      <c r="DV5" s="1065" t="s">
        <v>381</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391</v>
      </c>
      <c r="C7" s="1112"/>
      <c r="D7" s="1112"/>
      <c r="E7" s="1112"/>
      <c r="F7" s="1112"/>
      <c r="G7" s="1112"/>
      <c r="H7" s="1112"/>
      <c r="I7" s="1112"/>
      <c r="J7" s="1112"/>
      <c r="K7" s="1112"/>
      <c r="L7" s="1112"/>
      <c r="M7" s="1112"/>
      <c r="N7" s="1112"/>
      <c r="O7" s="1112"/>
      <c r="P7" s="1113"/>
      <c r="Q7" s="1166">
        <v>21801</v>
      </c>
      <c r="R7" s="1167"/>
      <c r="S7" s="1167"/>
      <c r="T7" s="1167"/>
      <c r="U7" s="1167"/>
      <c r="V7" s="1167">
        <v>20868</v>
      </c>
      <c r="W7" s="1167"/>
      <c r="X7" s="1167"/>
      <c r="Y7" s="1167"/>
      <c r="Z7" s="1167"/>
      <c r="AA7" s="1167">
        <v>933</v>
      </c>
      <c r="AB7" s="1167"/>
      <c r="AC7" s="1167"/>
      <c r="AD7" s="1167"/>
      <c r="AE7" s="1168"/>
      <c r="AF7" s="1169">
        <v>490</v>
      </c>
      <c r="AG7" s="1170"/>
      <c r="AH7" s="1170"/>
      <c r="AI7" s="1170"/>
      <c r="AJ7" s="1171"/>
      <c r="AK7" s="1172">
        <v>390</v>
      </c>
      <c r="AL7" s="1173"/>
      <c r="AM7" s="1173"/>
      <c r="AN7" s="1173"/>
      <c r="AO7" s="1173"/>
      <c r="AP7" s="1173">
        <v>12383</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597</v>
      </c>
      <c r="BT7" s="1164"/>
      <c r="BU7" s="1164"/>
      <c r="BV7" s="1164"/>
      <c r="BW7" s="1164"/>
      <c r="BX7" s="1164"/>
      <c r="BY7" s="1164"/>
      <c r="BZ7" s="1164"/>
      <c r="CA7" s="1164"/>
      <c r="CB7" s="1164"/>
      <c r="CC7" s="1164"/>
      <c r="CD7" s="1164"/>
      <c r="CE7" s="1164"/>
      <c r="CF7" s="1164"/>
      <c r="CG7" s="1176"/>
      <c r="CH7" s="1160">
        <v>21</v>
      </c>
      <c r="CI7" s="1161"/>
      <c r="CJ7" s="1161"/>
      <c r="CK7" s="1161"/>
      <c r="CL7" s="1162"/>
      <c r="CM7" s="1160">
        <v>510</v>
      </c>
      <c r="CN7" s="1161"/>
      <c r="CO7" s="1161"/>
      <c r="CP7" s="1161"/>
      <c r="CQ7" s="1162"/>
      <c r="CR7" s="1160">
        <v>3</v>
      </c>
      <c r="CS7" s="1161"/>
      <c r="CT7" s="1161"/>
      <c r="CU7" s="1161"/>
      <c r="CV7" s="1162"/>
      <c r="CW7" s="1160" t="s">
        <v>601</v>
      </c>
      <c r="CX7" s="1161"/>
      <c r="CY7" s="1161"/>
      <c r="CZ7" s="1161"/>
      <c r="DA7" s="1162"/>
      <c r="DB7" s="1160">
        <v>3150</v>
      </c>
      <c r="DC7" s="1161"/>
      <c r="DD7" s="1161"/>
      <c r="DE7" s="1161"/>
      <c r="DF7" s="1162"/>
      <c r="DG7" s="1160" t="s">
        <v>601</v>
      </c>
      <c r="DH7" s="1161"/>
      <c r="DI7" s="1161"/>
      <c r="DJ7" s="1161"/>
      <c r="DK7" s="1162"/>
      <c r="DL7" s="1160" t="s">
        <v>601</v>
      </c>
      <c r="DM7" s="1161"/>
      <c r="DN7" s="1161"/>
      <c r="DO7" s="1161"/>
      <c r="DP7" s="1162"/>
      <c r="DQ7" s="1160">
        <v>1622</v>
      </c>
      <c r="DR7" s="1161"/>
      <c r="DS7" s="1161"/>
      <c r="DT7" s="1161"/>
      <c r="DU7" s="1162"/>
      <c r="DV7" s="1163"/>
      <c r="DW7" s="1164"/>
      <c r="DX7" s="1164"/>
      <c r="DY7" s="1164"/>
      <c r="DZ7" s="1165"/>
      <c r="EA7" s="230"/>
    </row>
    <row r="8" spans="1:131" s="231" customFormat="1" ht="26.25" customHeight="1" x14ac:dyDescent="0.2">
      <c r="A8" s="234">
        <v>2</v>
      </c>
      <c r="B8" s="1094" t="s">
        <v>392</v>
      </c>
      <c r="C8" s="1095"/>
      <c r="D8" s="1095"/>
      <c r="E8" s="1095"/>
      <c r="F8" s="1095"/>
      <c r="G8" s="1095"/>
      <c r="H8" s="1095"/>
      <c r="I8" s="1095"/>
      <c r="J8" s="1095"/>
      <c r="K8" s="1095"/>
      <c r="L8" s="1095"/>
      <c r="M8" s="1095"/>
      <c r="N8" s="1095"/>
      <c r="O8" s="1095"/>
      <c r="P8" s="1096"/>
      <c r="Q8" s="1102">
        <v>1</v>
      </c>
      <c r="R8" s="1103"/>
      <c r="S8" s="1103"/>
      <c r="T8" s="1103"/>
      <c r="U8" s="1103"/>
      <c r="V8" s="1103">
        <v>1</v>
      </c>
      <c r="W8" s="1103"/>
      <c r="X8" s="1103"/>
      <c r="Y8" s="1103"/>
      <c r="Z8" s="1103"/>
      <c r="AA8" s="1103">
        <v>0</v>
      </c>
      <c r="AB8" s="1103"/>
      <c r="AC8" s="1103"/>
      <c r="AD8" s="1103"/>
      <c r="AE8" s="1104"/>
      <c r="AF8" s="1099" t="s">
        <v>183</v>
      </c>
      <c r="AG8" s="1100"/>
      <c r="AH8" s="1100"/>
      <c r="AI8" s="1100"/>
      <c r="AJ8" s="1101"/>
      <c r="AK8" s="1144">
        <v>0</v>
      </c>
      <c r="AL8" s="1145"/>
      <c r="AM8" s="1145"/>
      <c r="AN8" s="1145"/>
      <c r="AO8" s="1145"/>
      <c r="AP8" s="1145">
        <v>0</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598</v>
      </c>
      <c r="BT8" s="1057"/>
      <c r="BU8" s="1057"/>
      <c r="BV8" s="1057"/>
      <c r="BW8" s="1057"/>
      <c r="BX8" s="1057"/>
      <c r="BY8" s="1057"/>
      <c r="BZ8" s="1057"/>
      <c r="CA8" s="1057"/>
      <c r="CB8" s="1057"/>
      <c r="CC8" s="1057"/>
      <c r="CD8" s="1057"/>
      <c r="CE8" s="1057"/>
      <c r="CF8" s="1057"/>
      <c r="CG8" s="1078"/>
      <c r="CH8" s="1053">
        <v>1</v>
      </c>
      <c r="CI8" s="1054"/>
      <c r="CJ8" s="1054"/>
      <c r="CK8" s="1054"/>
      <c r="CL8" s="1055"/>
      <c r="CM8" s="1053">
        <v>6</v>
      </c>
      <c r="CN8" s="1054"/>
      <c r="CO8" s="1054"/>
      <c r="CP8" s="1054"/>
      <c r="CQ8" s="1055"/>
      <c r="CR8" s="1053">
        <v>2</v>
      </c>
      <c r="CS8" s="1054"/>
      <c r="CT8" s="1054"/>
      <c r="CU8" s="1054"/>
      <c r="CV8" s="1055"/>
      <c r="CW8" s="1053" t="s">
        <v>601</v>
      </c>
      <c r="CX8" s="1054"/>
      <c r="CY8" s="1054"/>
      <c r="CZ8" s="1054"/>
      <c r="DA8" s="1055"/>
      <c r="DB8" s="1053" t="s">
        <v>601</v>
      </c>
      <c r="DC8" s="1054"/>
      <c r="DD8" s="1054"/>
      <c r="DE8" s="1054"/>
      <c r="DF8" s="1055"/>
      <c r="DG8" s="1053" t="s">
        <v>601</v>
      </c>
      <c r="DH8" s="1054"/>
      <c r="DI8" s="1054"/>
      <c r="DJ8" s="1054"/>
      <c r="DK8" s="1055"/>
      <c r="DL8" s="1053" t="s">
        <v>601</v>
      </c>
      <c r="DM8" s="1054"/>
      <c r="DN8" s="1054"/>
      <c r="DO8" s="1054"/>
      <c r="DP8" s="1055"/>
      <c r="DQ8" s="1053" t="s">
        <v>601</v>
      </c>
      <c r="DR8" s="1054"/>
      <c r="DS8" s="1054"/>
      <c r="DT8" s="1054"/>
      <c r="DU8" s="1055"/>
      <c r="DV8" s="1056"/>
      <c r="DW8" s="1057"/>
      <c r="DX8" s="1057"/>
      <c r="DY8" s="1057"/>
      <c r="DZ8" s="1058"/>
      <c r="EA8" s="230"/>
    </row>
    <row r="9" spans="1:131" s="231" customFormat="1" ht="26.25" customHeight="1" x14ac:dyDescent="0.2">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599</v>
      </c>
      <c r="BT9" s="1057"/>
      <c r="BU9" s="1057"/>
      <c r="BV9" s="1057"/>
      <c r="BW9" s="1057"/>
      <c r="BX9" s="1057"/>
      <c r="BY9" s="1057"/>
      <c r="BZ9" s="1057"/>
      <c r="CA9" s="1057"/>
      <c r="CB9" s="1057"/>
      <c r="CC9" s="1057"/>
      <c r="CD9" s="1057"/>
      <c r="CE9" s="1057"/>
      <c r="CF9" s="1057"/>
      <c r="CG9" s="1078"/>
      <c r="CH9" s="1053">
        <v>4</v>
      </c>
      <c r="CI9" s="1054"/>
      <c r="CJ9" s="1054"/>
      <c r="CK9" s="1054"/>
      <c r="CL9" s="1055"/>
      <c r="CM9" s="1053">
        <v>31</v>
      </c>
      <c r="CN9" s="1054"/>
      <c r="CO9" s="1054"/>
      <c r="CP9" s="1054"/>
      <c r="CQ9" s="1055"/>
      <c r="CR9" s="1053">
        <v>3</v>
      </c>
      <c r="CS9" s="1054"/>
      <c r="CT9" s="1054"/>
      <c r="CU9" s="1054"/>
      <c r="CV9" s="1055"/>
      <c r="CW9" s="1053" t="s">
        <v>601</v>
      </c>
      <c r="CX9" s="1054"/>
      <c r="CY9" s="1054"/>
      <c r="CZ9" s="1054"/>
      <c r="DA9" s="1055"/>
      <c r="DB9" s="1053" t="s">
        <v>601</v>
      </c>
      <c r="DC9" s="1054"/>
      <c r="DD9" s="1054"/>
      <c r="DE9" s="1054"/>
      <c r="DF9" s="1055"/>
      <c r="DG9" s="1053" t="s">
        <v>601</v>
      </c>
      <c r="DH9" s="1054"/>
      <c r="DI9" s="1054"/>
      <c r="DJ9" s="1054"/>
      <c r="DK9" s="1055"/>
      <c r="DL9" s="1053" t="s">
        <v>601</v>
      </c>
      <c r="DM9" s="1054"/>
      <c r="DN9" s="1054"/>
      <c r="DO9" s="1054"/>
      <c r="DP9" s="1055"/>
      <c r="DQ9" s="1053" t="s">
        <v>601</v>
      </c>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600</v>
      </c>
      <c r="BT10" s="1057"/>
      <c r="BU10" s="1057"/>
      <c r="BV10" s="1057"/>
      <c r="BW10" s="1057"/>
      <c r="BX10" s="1057"/>
      <c r="BY10" s="1057"/>
      <c r="BZ10" s="1057"/>
      <c r="CA10" s="1057"/>
      <c r="CB10" s="1057"/>
      <c r="CC10" s="1057"/>
      <c r="CD10" s="1057"/>
      <c r="CE10" s="1057"/>
      <c r="CF10" s="1057"/>
      <c r="CG10" s="1078"/>
      <c r="CH10" s="1053">
        <v>1056</v>
      </c>
      <c r="CI10" s="1054"/>
      <c r="CJ10" s="1054"/>
      <c r="CK10" s="1054"/>
      <c r="CL10" s="1055"/>
      <c r="CM10" s="1053">
        <v>15996</v>
      </c>
      <c r="CN10" s="1054"/>
      <c r="CO10" s="1054"/>
      <c r="CP10" s="1054"/>
      <c r="CQ10" s="1055"/>
      <c r="CR10" s="1053">
        <v>34</v>
      </c>
      <c r="CS10" s="1054"/>
      <c r="CT10" s="1054"/>
      <c r="CU10" s="1054"/>
      <c r="CV10" s="1055"/>
      <c r="CW10" s="1053" t="s">
        <v>601</v>
      </c>
      <c r="CX10" s="1054"/>
      <c r="CY10" s="1054"/>
      <c r="CZ10" s="1054"/>
      <c r="DA10" s="1055"/>
      <c r="DB10" s="1053" t="s">
        <v>601</v>
      </c>
      <c r="DC10" s="1054"/>
      <c r="DD10" s="1054"/>
      <c r="DE10" s="1054"/>
      <c r="DF10" s="1055"/>
      <c r="DG10" s="1053" t="s">
        <v>601</v>
      </c>
      <c r="DH10" s="1054"/>
      <c r="DI10" s="1054"/>
      <c r="DJ10" s="1054"/>
      <c r="DK10" s="1055"/>
      <c r="DL10" s="1053" t="s">
        <v>601</v>
      </c>
      <c r="DM10" s="1054"/>
      <c r="DN10" s="1054"/>
      <c r="DO10" s="1054"/>
      <c r="DP10" s="1055"/>
      <c r="DQ10" s="1053" t="s">
        <v>601</v>
      </c>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393</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394</v>
      </c>
      <c r="B23" s="1001" t="s">
        <v>395</v>
      </c>
      <c r="C23" s="1002"/>
      <c r="D23" s="1002"/>
      <c r="E23" s="1002"/>
      <c r="F23" s="1002"/>
      <c r="G23" s="1002"/>
      <c r="H23" s="1002"/>
      <c r="I23" s="1002"/>
      <c r="J23" s="1002"/>
      <c r="K23" s="1002"/>
      <c r="L23" s="1002"/>
      <c r="M23" s="1002"/>
      <c r="N23" s="1002"/>
      <c r="O23" s="1002"/>
      <c r="P23" s="1012"/>
      <c r="Q23" s="1131">
        <v>21801</v>
      </c>
      <c r="R23" s="1125"/>
      <c r="S23" s="1125"/>
      <c r="T23" s="1125"/>
      <c r="U23" s="1125"/>
      <c r="V23" s="1125">
        <v>20868</v>
      </c>
      <c r="W23" s="1125"/>
      <c r="X23" s="1125"/>
      <c r="Y23" s="1125"/>
      <c r="Z23" s="1125"/>
      <c r="AA23" s="1125">
        <v>933</v>
      </c>
      <c r="AB23" s="1125"/>
      <c r="AC23" s="1125"/>
      <c r="AD23" s="1125"/>
      <c r="AE23" s="1132"/>
      <c r="AF23" s="1133">
        <v>490</v>
      </c>
      <c r="AG23" s="1125"/>
      <c r="AH23" s="1125"/>
      <c r="AI23" s="1125"/>
      <c r="AJ23" s="1134"/>
      <c r="AK23" s="1135"/>
      <c r="AL23" s="1136"/>
      <c r="AM23" s="1136"/>
      <c r="AN23" s="1136"/>
      <c r="AO23" s="1136"/>
      <c r="AP23" s="1125">
        <v>12383</v>
      </c>
      <c r="AQ23" s="1125"/>
      <c r="AR23" s="1125"/>
      <c r="AS23" s="1125"/>
      <c r="AT23" s="1125"/>
      <c r="AU23" s="1126"/>
      <c r="AV23" s="1126"/>
      <c r="AW23" s="1126"/>
      <c r="AX23" s="1126"/>
      <c r="AY23" s="1127"/>
      <c r="AZ23" s="1128" t="s">
        <v>396</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374</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381</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407</v>
      </c>
      <c r="C28" s="1112"/>
      <c r="D28" s="1112"/>
      <c r="E28" s="1112"/>
      <c r="F28" s="1112"/>
      <c r="G28" s="1112"/>
      <c r="H28" s="1112"/>
      <c r="I28" s="1112"/>
      <c r="J28" s="1112"/>
      <c r="K28" s="1112"/>
      <c r="L28" s="1112"/>
      <c r="M28" s="1112"/>
      <c r="N28" s="1112"/>
      <c r="O28" s="1112"/>
      <c r="P28" s="1113"/>
      <c r="Q28" s="1114">
        <v>3363</v>
      </c>
      <c r="R28" s="1115"/>
      <c r="S28" s="1115"/>
      <c r="T28" s="1115"/>
      <c r="U28" s="1115"/>
      <c r="V28" s="1115">
        <v>3272</v>
      </c>
      <c r="W28" s="1115"/>
      <c r="X28" s="1115"/>
      <c r="Y28" s="1115"/>
      <c r="Z28" s="1115"/>
      <c r="AA28" s="1115">
        <v>91</v>
      </c>
      <c r="AB28" s="1115"/>
      <c r="AC28" s="1115"/>
      <c r="AD28" s="1115"/>
      <c r="AE28" s="1116"/>
      <c r="AF28" s="1117">
        <v>91</v>
      </c>
      <c r="AG28" s="1115"/>
      <c r="AH28" s="1115"/>
      <c r="AI28" s="1115"/>
      <c r="AJ28" s="1118"/>
      <c r="AK28" s="1106">
        <v>305</v>
      </c>
      <c r="AL28" s="1107"/>
      <c r="AM28" s="1107"/>
      <c r="AN28" s="1107"/>
      <c r="AO28" s="1107"/>
      <c r="AP28" s="1107" t="s">
        <v>591</v>
      </c>
      <c r="AQ28" s="1107"/>
      <c r="AR28" s="1107"/>
      <c r="AS28" s="1107"/>
      <c r="AT28" s="1107"/>
      <c r="AU28" s="1107" t="s">
        <v>591</v>
      </c>
      <c r="AV28" s="1107"/>
      <c r="AW28" s="1107"/>
      <c r="AX28" s="1107"/>
      <c r="AY28" s="1107"/>
      <c r="AZ28" s="1108" t="s">
        <v>591</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408</v>
      </c>
      <c r="C29" s="1095"/>
      <c r="D29" s="1095"/>
      <c r="E29" s="1095"/>
      <c r="F29" s="1095"/>
      <c r="G29" s="1095"/>
      <c r="H29" s="1095"/>
      <c r="I29" s="1095"/>
      <c r="J29" s="1095"/>
      <c r="K29" s="1095"/>
      <c r="L29" s="1095"/>
      <c r="M29" s="1095"/>
      <c r="N29" s="1095"/>
      <c r="O29" s="1095"/>
      <c r="P29" s="1096"/>
      <c r="Q29" s="1102">
        <v>3900</v>
      </c>
      <c r="R29" s="1103"/>
      <c r="S29" s="1103"/>
      <c r="T29" s="1103"/>
      <c r="U29" s="1103"/>
      <c r="V29" s="1103">
        <v>3813</v>
      </c>
      <c r="W29" s="1103"/>
      <c r="X29" s="1103"/>
      <c r="Y29" s="1103"/>
      <c r="Z29" s="1103"/>
      <c r="AA29" s="1103">
        <v>87</v>
      </c>
      <c r="AB29" s="1103"/>
      <c r="AC29" s="1103"/>
      <c r="AD29" s="1103"/>
      <c r="AE29" s="1104"/>
      <c r="AF29" s="1099">
        <v>87</v>
      </c>
      <c r="AG29" s="1100"/>
      <c r="AH29" s="1100"/>
      <c r="AI29" s="1100"/>
      <c r="AJ29" s="1101"/>
      <c r="AK29" s="1044">
        <v>547</v>
      </c>
      <c r="AL29" s="1035"/>
      <c r="AM29" s="1035"/>
      <c r="AN29" s="1035"/>
      <c r="AO29" s="1035"/>
      <c r="AP29" s="1035" t="s">
        <v>591</v>
      </c>
      <c r="AQ29" s="1035"/>
      <c r="AR29" s="1035"/>
      <c r="AS29" s="1035"/>
      <c r="AT29" s="1035"/>
      <c r="AU29" s="1035" t="s">
        <v>591</v>
      </c>
      <c r="AV29" s="1035"/>
      <c r="AW29" s="1035"/>
      <c r="AX29" s="1035"/>
      <c r="AY29" s="1035"/>
      <c r="AZ29" s="1105" t="s">
        <v>591</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409</v>
      </c>
      <c r="C30" s="1095"/>
      <c r="D30" s="1095"/>
      <c r="E30" s="1095"/>
      <c r="F30" s="1095"/>
      <c r="G30" s="1095"/>
      <c r="H30" s="1095"/>
      <c r="I30" s="1095"/>
      <c r="J30" s="1095"/>
      <c r="K30" s="1095"/>
      <c r="L30" s="1095"/>
      <c r="M30" s="1095"/>
      <c r="N30" s="1095"/>
      <c r="O30" s="1095"/>
      <c r="P30" s="1096"/>
      <c r="Q30" s="1102">
        <v>434</v>
      </c>
      <c r="R30" s="1103"/>
      <c r="S30" s="1103"/>
      <c r="T30" s="1103"/>
      <c r="U30" s="1103"/>
      <c r="V30" s="1103">
        <v>433</v>
      </c>
      <c r="W30" s="1103"/>
      <c r="X30" s="1103"/>
      <c r="Y30" s="1103"/>
      <c r="Z30" s="1103"/>
      <c r="AA30" s="1103">
        <v>1</v>
      </c>
      <c r="AB30" s="1103"/>
      <c r="AC30" s="1103"/>
      <c r="AD30" s="1103"/>
      <c r="AE30" s="1104"/>
      <c r="AF30" s="1099">
        <v>1</v>
      </c>
      <c r="AG30" s="1100"/>
      <c r="AH30" s="1100"/>
      <c r="AI30" s="1100"/>
      <c r="AJ30" s="1101"/>
      <c r="AK30" s="1044">
        <v>106</v>
      </c>
      <c r="AL30" s="1035"/>
      <c r="AM30" s="1035"/>
      <c r="AN30" s="1035"/>
      <c r="AO30" s="1035"/>
      <c r="AP30" s="1035" t="s">
        <v>591</v>
      </c>
      <c r="AQ30" s="1035"/>
      <c r="AR30" s="1035"/>
      <c r="AS30" s="1035"/>
      <c r="AT30" s="1035"/>
      <c r="AU30" s="1035" t="s">
        <v>591</v>
      </c>
      <c r="AV30" s="1035"/>
      <c r="AW30" s="1035"/>
      <c r="AX30" s="1035"/>
      <c r="AY30" s="1035"/>
      <c r="AZ30" s="1105" t="s">
        <v>591</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410</v>
      </c>
      <c r="C31" s="1095"/>
      <c r="D31" s="1095"/>
      <c r="E31" s="1095"/>
      <c r="F31" s="1095"/>
      <c r="G31" s="1095"/>
      <c r="H31" s="1095"/>
      <c r="I31" s="1095"/>
      <c r="J31" s="1095"/>
      <c r="K31" s="1095"/>
      <c r="L31" s="1095"/>
      <c r="M31" s="1095"/>
      <c r="N31" s="1095"/>
      <c r="O31" s="1095"/>
      <c r="P31" s="1096"/>
      <c r="Q31" s="1102">
        <v>24</v>
      </c>
      <c r="R31" s="1103"/>
      <c r="S31" s="1103"/>
      <c r="T31" s="1103"/>
      <c r="U31" s="1103"/>
      <c r="V31" s="1103">
        <v>74</v>
      </c>
      <c r="W31" s="1103"/>
      <c r="X31" s="1103"/>
      <c r="Y31" s="1103"/>
      <c r="Z31" s="1103"/>
      <c r="AA31" s="1103">
        <v>-50</v>
      </c>
      <c r="AB31" s="1103"/>
      <c r="AC31" s="1103"/>
      <c r="AD31" s="1103"/>
      <c r="AE31" s="1104"/>
      <c r="AF31" s="1099">
        <v>-50</v>
      </c>
      <c r="AG31" s="1100"/>
      <c r="AH31" s="1100"/>
      <c r="AI31" s="1100"/>
      <c r="AJ31" s="1101"/>
      <c r="AK31" s="1044" t="s">
        <v>591</v>
      </c>
      <c r="AL31" s="1035"/>
      <c r="AM31" s="1035"/>
      <c r="AN31" s="1035"/>
      <c r="AO31" s="1035"/>
      <c r="AP31" s="1035" t="s">
        <v>591</v>
      </c>
      <c r="AQ31" s="1035"/>
      <c r="AR31" s="1035"/>
      <c r="AS31" s="1035"/>
      <c r="AT31" s="1035"/>
      <c r="AU31" s="1035" t="s">
        <v>591</v>
      </c>
      <c r="AV31" s="1035"/>
      <c r="AW31" s="1035"/>
      <c r="AX31" s="1035"/>
      <c r="AY31" s="1035"/>
      <c r="AZ31" s="1105" t="s">
        <v>591</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411</v>
      </c>
      <c r="C32" s="1095"/>
      <c r="D32" s="1095"/>
      <c r="E32" s="1095"/>
      <c r="F32" s="1095"/>
      <c r="G32" s="1095"/>
      <c r="H32" s="1095"/>
      <c r="I32" s="1095"/>
      <c r="J32" s="1095"/>
      <c r="K32" s="1095"/>
      <c r="L32" s="1095"/>
      <c r="M32" s="1095"/>
      <c r="N32" s="1095"/>
      <c r="O32" s="1095"/>
      <c r="P32" s="1096"/>
      <c r="Q32" s="1102">
        <v>98</v>
      </c>
      <c r="R32" s="1103"/>
      <c r="S32" s="1103"/>
      <c r="T32" s="1103"/>
      <c r="U32" s="1103"/>
      <c r="V32" s="1103">
        <v>83</v>
      </c>
      <c r="W32" s="1103"/>
      <c r="X32" s="1103"/>
      <c r="Y32" s="1103"/>
      <c r="Z32" s="1103"/>
      <c r="AA32" s="1103">
        <v>15</v>
      </c>
      <c r="AB32" s="1103"/>
      <c r="AC32" s="1103"/>
      <c r="AD32" s="1103"/>
      <c r="AE32" s="1104"/>
      <c r="AF32" s="1099">
        <v>15</v>
      </c>
      <c r="AG32" s="1100"/>
      <c r="AH32" s="1100"/>
      <c r="AI32" s="1100"/>
      <c r="AJ32" s="1101"/>
      <c r="AK32" s="1044">
        <v>17</v>
      </c>
      <c r="AL32" s="1035"/>
      <c r="AM32" s="1035"/>
      <c r="AN32" s="1035"/>
      <c r="AO32" s="1035"/>
      <c r="AP32" s="1035">
        <v>563</v>
      </c>
      <c r="AQ32" s="1035"/>
      <c r="AR32" s="1035"/>
      <c r="AS32" s="1035"/>
      <c r="AT32" s="1035"/>
      <c r="AU32" s="1035">
        <v>0</v>
      </c>
      <c r="AV32" s="1035"/>
      <c r="AW32" s="1035"/>
      <c r="AX32" s="1035"/>
      <c r="AY32" s="1035"/>
      <c r="AZ32" s="1105" t="s">
        <v>591</v>
      </c>
      <c r="BA32" s="1105"/>
      <c r="BB32" s="1105"/>
      <c r="BC32" s="1105"/>
      <c r="BD32" s="1105"/>
      <c r="BE32" s="1036" t="s">
        <v>412</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413</v>
      </c>
      <c r="C33" s="1095"/>
      <c r="D33" s="1095"/>
      <c r="E33" s="1095"/>
      <c r="F33" s="1095"/>
      <c r="G33" s="1095"/>
      <c r="H33" s="1095"/>
      <c r="I33" s="1095"/>
      <c r="J33" s="1095"/>
      <c r="K33" s="1095"/>
      <c r="L33" s="1095"/>
      <c r="M33" s="1095"/>
      <c r="N33" s="1095"/>
      <c r="O33" s="1095"/>
      <c r="P33" s="1096"/>
      <c r="Q33" s="1102">
        <v>2260</v>
      </c>
      <c r="R33" s="1103"/>
      <c r="S33" s="1103"/>
      <c r="T33" s="1103"/>
      <c r="U33" s="1103"/>
      <c r="V33" s="1103">
        <v>2257</v>
      </c>
      <c r="W33" s="1103"/>
      <c r="X33" s="1103"/>
      <c r="Y33" s="1103"/>
      <c r="Z33" s="1103"/>
      <c r="AA33" s="1103">
        <v>3</v>
      </c>
      <c r="AB33" s="1103"/>
      <c r="AC33" s="1103"/>
      <c r="AD33" s="1103"/>
      <c r="AE33" s="1104"/>
      <c r="AF33" s="1099" t="s">
        <v>183</v>
      </c>
      <c r="AG33" s="1100"/>
      <c r="AH33" s="1100"/>
      <c r="AI33" s="1100"/>
      <c r="AJ33" s="1101"/>
      <c r="AK33" s="1044">
        <v>572</v>
      </c>
      <c r="AL33" s="1035"/>
      <c r="AM33" s="1035"/>
      <c r="AN33" s="1035"/>
      <c r="AO33" s="1035"/>
      <c r="AP33" s="1035">
        <v>11510</v>
      </c>
      <c r="AQ33" s="1035"/>
      <c r="AR33" s="1035"/>
      <c r="AS33" s="1035"/>
      <c r="AT33" s="1035"/>
      <c r="AU33" s="1035">
        <v>6825</v>
      </c>
      <c r="AV33" s="1035"/>
      <c r="AW33" s="1035"/>
      <c r="AX33" s="1035"/>
      <c r="AY33" s="1035"/>
      <c r="AZ33" s="1105" t="s">
        <v>591</v>
      </c>
      <c r="BA33" s="1105"/>
      <c r="BB33" s="1105"/>
      <c r="BC33" s="1105"/>
      <c r="BD33" s="1105"/>
      <c r="BE33" s="1036" t="s">
        <v>414</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t="s">
        <v>415</v>
      </c>
      <c r="C34" s="1095"/>
      <c r="D34" s="1095"/>
      <c r="E34" s="1095"/>
      <c r="F34" s="1095"/>
      <c r="G34" s="1095"/>
      <c r="H34" s="1095"/>
      <c r="I34" s="1095"/>
      <c r="J34" s="1095"/>
      <c r="K34" s="1095"/>
      <c r="L34" s="1095"/>
      <c r="M34" s="1095"/>
      <c r="N34" s="1095"/>
      <c r="O34" s="1095"/>
      <c r="P34" s="1096"/>
      <c r="Q34" s="1102">
        <v>52</v>
      </c>
      <c r="R34" s="1103"/>
      <c r="S34" s="1103"/>
      <c r="T34" s="1103"/>
      <c r="U34" s="1103"/>
      <c r="V34" s="1103">
        <v>52</v>
      </c>
      <c r="W34" s="1103"/>
      <c r="X34" s="1103"/>
      <c r="Y34" s="1103"/>
      <c r="Z34" s="1103"/>
      <c r="AA34" s="1103">
        <v>0</v>
      </c>
      <c r="AB34" s="1103"/>
      <c r="AC34" s="1103"/>
      <c r="AD34" s="1103"/>
      <c r="AE34" s="1104"/>
      <c r="AF34" s="1099">
        <v>97</v>
      </c>
      <c r="AG34" s="1100"/>
      <c r="AH34" s="1100"/>
      <c r="AI34" s="1100"/>
      <c r="AJ34" s="1101"/>
      <c r="AK34" s="1044">
        <v>22</v>
      </c>
      <c r="AL34" s="1035"/>
      <c r="AM34" s="1035"/>
      <c r="AN34" s="1035"/>
      <c r="AO34" s="1035"/>
      <c r="AP34" s="1035" t="s">
        <v>591</v>
      </c>
      <c r="AQ34" s="1035"/>
      <c r="AR34" s="1035"/>
      <c r="AS34" s="1035"/>
      <c r="AT34" s="1035"/>
      <c r="AU34" s="1035">
        <v>0</v>
      </c>
      <c r="AV34" s="1035"/>
      <c r="AW34" s="1035"/>
      <c r="AX34" s="1035"/>
      <c r="AY34" s="1035"/>
      <c r="AZ34" s="1105" t="s">
        <v>591</v>
      </c>
      <c r="BA34" s="1105"/>
      <c r="BB34" s="1105"/>
      <c r="BC34" s="1105"/>
      <c r="BD34" s="1105"/>
      <c r="BE34" s="1036" t="s">
        <v>416</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417</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394</v>
      </c>
      <c r="B63" s="1001" t="s">
        <v>418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241</v>
      </c>
      <c r="AG63" s="1023"/>
      <c r="AH63" s="1023"/>
      <c r="AI63" s="1023"/>
      <c r="AJ63" s="1086"/>
      <c r="AK63" s="1087"/>
      <c r="AL63" s="1027"/>
      <c r="AM63" s="1027"/>
      <c r="AN63" s="1027"/>
      <c r="AO63" s="1027"/>
      <c r="AP63" s="1023">
        <f>SUM(AP28:AT62)</f>
        <v>12073</v>
      </c>
      <c r="AQ63" s="1023"/>
      <c r="AR63" s="1023"/>
      <c r="AS63" s="1023"/>
      <c r="AT63" s="1023"/>
      <c r="AU63" s="1023">
        <f>SUM(AU28:AY62)</f>
        <v>6825</v>
      </c>
      <c r="AV63" s="1023"/>
      <c r="AW63" s="1023"/>
      <c r="AX63" s="1023"/>
      <c r="AY63" s="1023"/>
      <c r="AZ63" s="1081"/>
      <c r="BA63" s="1081"/>
      <c r="BB63" s="1081"/>
      <c r="BC63" s="1081"/>
      <c r="BD63" s="1081"/>
      <c r="BE63" s="1024"/>
      <c r="BF63" s="1024"/>
      <c r="BG63" s="1024"/>
      <c r="BH63" s="1024"/>
      <c r="BI63" s="1025"/>
      <c r="BJ63" s="1082" t="s">
        <v>183</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420</v>
      </c>
      <c r="B66" s="1060"/>
      <c r="C66" s="1060"/>
      <c r="D66" s="1060"/>
      <c r="E66" s="1060"/>
      <c r="F66" s="1060"/>
      <c r="G66" s="1060"/>
      <c r="H66" s="1060"/>
      <c r="I66" s="1060"/>
      <c r="J66" s="1060"/>
      <c r="K66" s="1060"/>
      <c r="L66" s="1060"/>
      <c r="M66" s="1060"/>
      <c r="N66" s="1060"/>
      <c r="O66" s="1060"/>
      <c r="P66" s="1061"/>
      <c r="Q66" s="1065" t="s">
        <v>421</v>
      </c>
      <c r="R66" s="1066"/>
      <c r="S66" s="1066"/>
      <c r="T66" s="1066"/>
      <c r="U66" s="1067"/>
      <c r="V66" s="1065" t="s">
        <v>400</v>
      </c>
      <c r="W66" s="1066"/>
      <c r="X66" s="1066"/>
      <c r="Y66" s="1066"/>
      <c r="Z66" s="1067"/>
      <c r="AA66" s="1065" t="s">
        <v>422</v>
      </c>
      <c r="AB66" s="1066"/>
      <c r="AC66" s="1066"/>
      <c r="AD66" s="1066"/>
      <c r="AE66" s="1067"/>
      <c r="AF66" s="1071" t="s">
        <v>423</v>
      </c>
      <c r="AG66" s="1072"/>
      <c r="AH66" s="1072"/>
      <c r="AI66" s="1072"/>
      <c r="AJ66" s="1073"/>
      <c r="AK66" s="1065" t="s">
        <v>403</v>
      </c>
      <c r="AL66" s="1060"/>
      <c r="AM66" s="1060"/>
      <c r="AN66" s="1060"/>
      <c r="AO66" s="1061"/>
      <c r="AP66" s="1065" t="s">
        <v>424</v>
      </c>
      <c r="AQ66" s="1066"/>
      <c r="AR66" s="1066"/>
      <c r="AS66" s="1066"/>
      <c r="AT66" s="1067"/>
      <c r="AU66" s="1065" t="s">
        <v>425</v>
      </c>
      <c r="AV66" s="1066"/>
      <c r="AW66" s="1066"/>
      <c r="AX66" s="1066"/>
      <c r="AY66" s="1067"/>
      <c r="AZ66" s="1065" t="s">
        <v>381</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592</v>
      </c>
      <c r="C68" s="1050"/>
      <c r="D68" s="1050"/>
      <c r="E68" s="1050"/>
      <c r="F68" s="1050"/>
      <c r="G68" s="1050"/>
      <c r="H68" s="1050"/>
      <c r="I68" s="1050"/>
      <c r="J68" s="1050"/>
      <c r="K68" s="1050"/>
      <c r="L68" s="1050"/>
      <c r="M68" s="1050"/>
      <c r="N68" s="1050"/>
      <c r="O68" s="1050"/>
      <c r="P68" s="1051"/>
      <c r="Q68" s="1052">
        <v>273</v>
      </c>
      <c r="R68" s="1046"/>
      <c r="S68" s="1046"/>
      <c r="T68" s="1046"/>
      <c r="U68" s="1046"/>
      <c r="V68" s="1046">
        <v>263</v>
      </c>
      <c r="W68" s="1046"/>
      <c r="X68" s="1046"/>
      <c r="Y68" s="1046"/>
      <c r="Z68" s="1046"/>
      <c r="AA68" s="1046">
        <v>10</v>
      </c>
      <c r="AB68" s="1046"/>
      <c r="AC68" s="1046"/>
      <c r="AD68" s="1046"/>
      <c r="AE68" s="1046"/>
      <c r="AF68" s="1046">
        <v>10</v>
      </c>
      <c r="AG68" s="1046"/>
      <c r="AH68" s="1046"/>
      <c r="AI68" s="1046"/>
      <c r="AJ68" s="1046"/>
      <c r="AK68" s="1046" t="s">
        <v>591</v>
      </c>
      <c r="AL68" s="1046"/>
      <c r="AM68" s="1046"/>
      <c r="AN68" s="1046"/>
      <c r="AO68" s="1046"/>
      <c r="AP68" s="1046">
        <v>201</v>
      </c>
      <c r="AQ68" s="1046"/>
      <c r="AR68" s="1046"/>
      <c r="AS68" s="1046"/>
      <c r="AT68" s="1046"/>
      <c r="AU68" s="1046">
        <v>127</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593</v>
      </c>
      <c r="C69" s="1039"/>
      <c r="D69" s="1039"/>
      <c r="E69" s="1039"/>
      <c r="F69" s="1039"/>
      <c r="G69" s="1039"/>
      <c r="H69" s="1039"/>
      <c r="I69" s="1039"/>
      <c r="J69" s="1039"/>
      <c r="K69" s="1039"/>
      <c r="L69" s="1039"/>
      <c r="M69" s="1039"/>
      <c r="N69" s="1039"/>
      <c r="O69" s="1039"/>
      <c r="P69" s="1040"/>
      <c r="Q69" s="1041">
        <v>4750</v>
      </c>
      <c r="R69" s="1035"/>
      <c r="S69" s="1035"/>
      <c r="T69" s="1035"/>
      <c r="U69" s="1035"/>
      <c r="V69" s="1035">
        <v>4708</v>
      </c>
      <c r="W69" s="1035"/>
      <c r="X69" s="1035"/>
      <c r="Y69" s="1035"/>
      <c r="Z69" s="1035"/>
      <c r="AA69" s="1035">
        <v>42</v>
      </c>
      <c r="AB69" s="1035"/>
      <c r="AC69" s="1035"/>
      <c r="AD69" s="1035"/>
      <c r="AE69" s="1035"/>
      <c r="AF69" s="1035">
        <v>3</v>
      </c>
      <c r="AG69" s="1035"/>
      <c r="AH69" s="1035"/>
      <c r="AI69" s="1035"/>
      <c r="AJ69" s="1035"/>
      <c r="AK69" s="1035">
        <v>268</v>
      </c>
      <c r="AL69" s="1035"/>
      <c r="AM69" s="1035"/>
      <c r="AN69" s="1035"/>
      <c r="AO69" s="1035"/>
      <c r="AP69" s="1035">
        <v>1703</v>
      </c>
      <c r="AQ69" s="1035"/>
      <c r="AR69" s="1035"/>
      <c r="AS69" s="1035"/>
      <c r="AT69" s="1035"/>
      <c r="AU69" s="1035">
        <v>163</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594</v>
      </c>
      <c r="C70" s="1039"/>
      <c r="D70" s="1039"/>
      <c r="E70" s="1039"/>
      <c r="F70" s="1039"/>
      <c r="G70" s="1039"/>
      <c r="H70" s="1039"/>
      <c r="I70" s="1039"/>
      <c r="J70" s="1039"/>
      <c r="K70" s="1039"/>
      <c r="L70" s="1039"/>
      <c r="M70" s="1039"/>
      <c r="N70" s="1039"/>
      <c r="O70" s="1039"/>
      <c r="P70" s="1040"/>
      <c r="Q70" s="1041">
        <v>121</v>
      </c>
      <c r="R70" s="1035"/>
      <c r="S70" s="1035"/>
      <c r="T70" s="1035"/>
      <c r="U70" s="1035"/>
      <c r="V70" s="1035">
        <v>119</v>
      </c>
      <c r="W70" s="1035"/>
      <c r="X70" s="1035"/>
      <c r="Y70" s="1035"/>
      <c r="Z70" s="1035"/>
      <c r="AA70" s="1035">
        <v>2</v>
      </c>
      <c r="AB70" s="1035"/>
      <c r="AC70" s="1035"/>
      <c r="AD70" s="1035"/>
      <c r="AE70" s="1035"/>
      <c r="AF70" s="1035">
        <v>2</v>
      </c>
      <c r="AG70" s="1035"/>
      <c r="AH70" s="1035"/>
      <c r="AI70" s="1035"/>
      <c r="AJ70" s="1035"/>
      <c r="AK70" s="1035">
        <v>49</v>
      </c>
      <c r="AL70" s="1035"/>
      <c r="AM70" s="1035"/>
      <c r="AN70" s="1035"/>
      <c r="AO70" s="1035"/>
      <c r="AP70" s="1035" t="s">
        <v>591</v>
      </c>
      <c r="AQ70" s="1035"/>
      <c r="AR70" s="1035"/>
      <c r="AS70" s="1035"/>
      <c r="AT70" s="1035"/>
      <c r="AU70" s="1035" t="s">
        <v>591</v>
      </c>
      <c r="AV70" s="1035"/>
      <c r="AW70" s="1035"/>
      <c r="AX70" s="1035"/>
      <c r="AY70" s="1035"/>
      <c r="AZ70" s="1036" t="s">
        <v>595</v>
      </c>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594</v>
      </c>
      <c r="C71" s="1039"/>
      <c r="D71" s="1039"/>
      <c r="E71" s="1039"/>
      <c r="F71" s="1039"/>
      <c r="G71" s="1039"/>
      <c r="H71" s="1039"/>
      <c r="I71" s="1039"/>
      <c r="J71" s="1039"/>
      <c r="K71" s="1039"/>
      <c r="L71" s="1039"/>
      <c r="M71" s="1039"/>
      <c r="N71" s="1039"/>
      <c r="O71" s="1039"/>
      <c r="P71" s="1040"/>
      <c r="Q71" s="1041">
        <v>86783</v>
      </c>
      <c r="R71" s="1035"/>
      <c r="S71" s="1035"/>
      <c r="T71" s="1035"/>
      <c r="U71" s="1035"/>
      <c r="V71" s="1035">
        <v>84421</v>
      </c>
      <c r="W71" s="1035"/>
      <c r="X71" s="1035"/>
      <c r="Y71" s="1035"/>
      <c r="Z71" s="1035"/>
      <c r="AA71" s="1035">
        <v>2362</v>
      </c>
      <c r="AB71" s="1035"/>
      <c r="AC71" s="1035"/>
      <c r="AD71" s="1035"/>
      <c r="AE71" s="1035"/>
      <c r="AF71" s="1035">
        <v>2362</v>
      </c>
      <c r="AG71" s="1035"/>
      <c r="AH71" s="1035"/>
      <c r="AI71" s="1035"/>
      <c r="AJ71" s="1035"/>
      <c r="AK71" s="1035">
        <v>754</v>
      </c>
      <c r="AL71" s="1035"/>
      <c r="AM71" s="1035"/>
      <c r="AN71" s="1035"/>
      <c r="AO71" s="1035"/>
      <c r="AP71" s="1035" t="s">
        <v>591</v>
      </c>
      <c r="AQ71" s="1035"/>
      <c r="AR71" s="1035"/>
      <c r="AS71" s="1035"/>
      <c r="AT71" s="1035"/>
      <c r="AU71" s="1035" t="s">
        <v>591</v>
      </c>
      <c r="AV71" s="1035"/>
      <c r="AW71" s="1035"/>
      <c r="AX71" s="1035"/>
      <c r="AY71" s="1035"/>
      <c r="AZ71" s="1036" t="s">
        <v>596</v>
      </c>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394</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SUM(AF68:AJ87)</f>
        <v>2377</v>
      </c>
      <c r="AG88" s="1023"/>
      <c r="AH88" s="1023"/>
      <c r="AI88" s="1023"/>
      <c r="AJ88" s="1023"/>
      <c r="AK88" s="1027"/>
      <c r="AL88" s="1027"/>
      <c r="AM88" s="1027"/>
      <c r="AN88" s="1027"/>
      <c r="AO88" s="1027"/>
      <c r="AP88" s="1023">
        <f>SUM(AP68:AT87)</f>
        <v>1904</v>
      </c>
      <c r="AQ88" s="1023"/>
      <c r="AR88" s="1023"/>
      <c r="AS88" s="1023"/>
      <c r="AT88" s="1023"/>
      <c r="AU88" s="1023">
        <f>SUM(AU68:AY87)</f>
        <v>290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f>SUM(CR7:CV88)</f>
        <v>42</v>
      </c>
      <c r="CS102" s="1017"/>
      <c r="CT102" s="1017"/>
      <c r="CU102" s="1017"/>
      <c r="CV102" s="1018"/>
      <c r="CW102" s="1016">
        <f>SUM(CW7:DA88)</f>
        <v>0</v>
      </c>
      <c r="CX102" s="1017"/>
      <c r="CY102" s="1017"/>
      <c r="CZ102" s="1017"/>
      <c r="DA102" s="1018"/>
      <c r="DB102" s="1016">
        <f>SUM(DB7:DF88)</f>
        <v>3150</v>
      </c>
      <c r="DC102" s="1017"/>
      <c r="DD102" s="1017"/>
      <c r="DE102" s="1017"/>
      <c r="DF102" s="1018"/>
      <c r="DG102" s="1016">
        <f>SUM(DG7:DK88)</f>
        <v>0</v>
      </c>
      <c r="DH102" s="1017"/>
      <c r="DI102" s="1017"/>
      <c r="DJ102" s="1017"/>
      <c r="DK102" s="1018"/>
      <c r="DL102" s="1016">
        <f>SUM(DL7:DP88)</f>
        <v>0</v>
      </c>
      <c r="DM102" s="1017"/>
      <c r="DN102" s="1017"/>
      <c r="DO102" s="1017"/>
      <c r="DP102" s="1018"/>
      <c r="DQ102" s="1016">
        <f>SUM(DQ7:DU88)</f>
        <v>1622</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308</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308</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308</v>
      </c>
      <c r="DR109" s="960"/>
      <c r="DS109" s="960"/>
      <c r="DT109" s="960"/>
      <c r="DU109" s="961"/>
      <c r="DV109" s="962" t="s">
        <v>437</v>
      </c>
      <c r="DW109" s="960"/>
      <c r="DX109" s="960"/>
      <c r="DY109" s="960"/>
      <c r="DZ109" s="993"/>
    </row>
    <row r="110" spans="1:131" s="226" customFormat="1" ht="26.25" customHeight="1" x14ac:dyDescent="0.2">
      <c r="A110" s="871" t="s">
        <v>439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1355760</v>
      </c>
      <c r="AB110" s="953"/>
      <c r="AC110" s="953"/>
      <c r="AD110" s="953"/>
      <c r="AE110" s="954"/>
      <c r="AF110" s="955">
        <v>1279859</v>
      </c>
      <c r="AG110" s="953"/>
      <c r="AH110" s="953"/>
      <c r="AI110" s="953"/>
      <c r="AJ110" s="954"/>
      <c r="AK110" s="955">
        <v>1276550</v>
      </c>
      <c r="AL110" s="953"/>
      <c r="AM110" s="953"/>
      <c r="AN110" s="953"/>
      <c r="AO110" s="954"/>
      <c r="AP110" s="956">
        <v>17.100000000000001</v>
      </c>
      <c r="AQ110" s="957"/>
      <c r="AR110" s="957"/>
      <c r="AS110" s="957"/>
      <c r="AT110" s="958"/>
      <c r="AU110" s="994" t="s">
        <v>72</v>
      </c>
      <c r="AV110" s="995"/>
      <c r="AW110" s="995"/>
      <c r="AX110" s="995"/>
      <c r="AY110" s="995"/>
      <c r="AZ110" s="924" t="s">
        <v>440</v>
      </c>
      <c r="BA110" s="872"/>
      <c r="BB110" s="872"/>
      <c r="BC110" s="872"/>
      <c r="BD110" s="872"/>
      <c r="BE110" s="872"/>
      <c r="BF110" s="872"/>
      <c r="BG110" s="872"/>
      <c r="BH110" s="872"/>
      <c r="BI110" s="872"/>
      <c r="BJ110" s="872"/>
      <c r="BK110" s="872"/>
      <c r="BL110" s="872"/>
      <c r="BM110" s="872"/>
      <c r="BN110" s="872"/>
      <c r="BO110" s="872"/>
      <c r="BP110" s="873"/>
      <c r="BQ110" s="925">
        <v>12177323</v>
      </c>
      <c r="BR110" s="906"/>
      <c r="BS110" s="906"/>
      <c r="BT110" s="906"/>
      <c r="BU110" s="906"/>
      <c r="BV110" s="906">
        <v>12338141</v>
      </c>
      <c r="BW110" s="906"/>
      <c r="BX110" s="906"/>
      <c r="BY110" s="906"/>
      <c r="BZ110" s="906"/>
      <c r="CA110" s="906">
        <v>12383080</v>
      </c>
      <c r="CB110" s="906"/>
      <c r="CC110" s="906"/>
      <c r="CD110" s="906"/>
      <c r="CE110" s="906"/>
      <c r="CF110" s="930">
        <v>165.6</v>
      </c>
      <c r="CG110" s="931"/>
      <c r="CH110" s="931"/>
      <c r="CI110" s="931"/>
      <c r="CJ110" s="931"/>
      <c r="CK110" s="990" t="s">
        <v>441</v>
      </c>
      <c r="CL110" s="883"/>
      <c r="CM110" s="924" t="s">
        <v>442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396</v>
      </c>
      <c r="DH110" s="906"/>
      <c r="DI110" s="906"/>
      <c r="DJ110" s="906"/>
      <c r="DK110" s="906"/>
      <c r="DL110" s="906" t="s">
        <v>396</v>
      </c>
      <c r="DM110" s="906"/>
      <c r="DN110" s="906"/>
      <c r="DO110" s="906"/>
      <c r="DP110" s="906"/>
      <c r="DQ110" s="906" t="s">
        <v>443</v>
      </c>
      <c r="DR110" s="906"/>
      <c r="DS110" s="906"/>
      <c r="DT110" s="906"/>
      <c r="DU110" s="906"/>
      <c r="DV110" s="907" t="s">
        <v>396</v>
      </c>
      <c r="DW110" s="907"/>
      <c r="DX110" s="907"/>
      <c r="DY110" s="907"/>
      <c r="DZ110" s="908"/>
    </row>
    <row r="111" spans="1:131" s="226" customFormat="1" ht="26.25" customHeight="1" x14ac:dyDescent="0.2">
      <c r="A111" s="838" t="s">
        <v>444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183</v>
      </c>
      <c r="AB111" s="983"/>
      <c r="AC111" s="983"/>
      <c r="AD111" s="983"/>
      <c r="AE111" s="984"/>
      <c r="AF111" s="985" t="s">
        <v>183</v>
      </c>
      <c r="AG111" s="983"/>
      <c r="AH111" s="983"/>
      <c r="AI111" s="983"/>
      <c r="AJ111" s="984"/>
      <c r="AK111" s="985" t="s">
        <v>396</v>
      </c>
      <c r="AL111" s="983"/>
      <c r="AM111" s="983"/>
      <c r="AN111" s="983"/>
      <c r="AO111" s="984"/>
      <c r="AP111" s="986" t="s">
        <v>396</v>
      </c>
      <c r="AQ111" s="987"/>
      <c r="AR111" s="987"/>
      <c r="AS111" s="987"/>
      <c r="AT111" s="988"/>
      <c r="AU111" s="996"/>
      <c r="AV111" s="997"/>
      <c r="AW111" s="997"/>
      <c r="AX111" s="997"/>
      <c r="AY111" s="997"/>
      <c r="AZ111" s="879" t="s">
        <v>445</v>
      </c>
      <c r="BA111" s="816"/>
      <c r="BB111" s="816"/>
      <c r="BC111" s="816"/>
      <c r="BD111" s="816"/>
      <c r="BE111" s="816"/>
      <c r="BF111" s="816"/>
      <c r="BG111" s="816"/>
      <c r="BH111" s="816"/>
      <c r="BI111" s="816"/>
      <c r="BJ111" s="816"/>
      <c r="BK111" s="816"/>
      <c r="BL111" s="816"/>
      <c r="BM111" s="816"/>
      <c r="BN111" s="816"/>
      <c r="BO111" s="816"/>
      <c r="BP111" s="817"/>
      <c r="BQ111" s="880" t="s">
        <v>396</v>
      </c>
      <c r="BR111" s="881"/>
      <c r="BS111" s="881"/>
      <c r="BT111" s="881"/>
      <c r="BU111" s="881"/>
      <c r="BV111" s="881" t="s">
        <v>396</v>
      </c>
      <c r="BW111" s="881"/>
      <c r="BX111" s="881"/>
      <c r="BY111" s="881"/>
      <c r="BZ111" s="881"/>
      <c r="CA111" s="881" t="s">
        <v>446</v>
      </c>
      <c r="CB111" s="881"/>
      <c r="CC111" s="881"/>
      <c r="CD111" s="881"/>
      <c r="CE111" s="881"/>
      <c r="CF111" s="939" t="s">
        <v>396</v>
      </c>
      <c r="CG111" s="940"/>
      <c r="CH111" s="940"/>
      <c r="CI111" s="940"/>
      <c r="CJ111" s="940"/>
      <c r="CK111" s="991"/>
      <c r="CL111" s="885"/>
      <c r="CM111" s="879" t="s">
        <v>447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183</v>
      </c>
      <c r="DH111" s="881"/>
      <c r="DI111" s="881"/>
      <c r="DJ111" s="881"/>
      <c r="DK111" s="881"/>
      <c r="DL111" s="881" t="s">
        <v>396</v>
      </c>
      <c r="DM111" s="881"/>
      <c r="DN111" s="881"/>
      <c r="DO111" s="881"/>
      <c r="DP111" s="881"/>
      <c r="DQ111" s="881" t="s">
        <v>396</v>
      </c>
      <c r="DR111" s="881"/>
      <c r="DS111" s="881"/>
      <c r="DT111" s="881"/>
      <c r="DU111" s="881"/>
      <c r="DV111" s="858" t="s">
        <v>183</v>
      </c>
      <c r="DW111" s="858"/>
      <c r="DX111" s="858"/>
      <c r="DY111" s="858"/>
      <c r="DZ111" s="859"/>
    </row>
    <row r="112" spans="1:131" s="226" customFormat="1" ht="26.25" customHeight="1" x14ac:dyDescent="0.2">
      <c r="A112" s="976" t="s">
        <v>448</v>
      </c>
      <c r="B112" s="977"/>
      <c r="C112" s="816" t="s">
        <v>449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396</v>
      </c>
      <c r="AB112" s="844"/>
      <c r="AC112" s="844"/>
      <c r="AD112" s="844"/>
      <c r="AE112" s="845"/>
      <c r="AF112" s="846" t="s">
        <v>396</v>
      </c>
      <c r="AG112" s="844"/>
      <c r="AH112" s="844"/>
      <c r="AI112" s="844"/>
      <c r="AJ112" s="845"/>
      <c r="AK112" s="846" t="s">
        <v>396</v>
      </c>
      <c r="AL112" s="844"/>
      <c r="AM112" s="844"/>
      <c r="AN112" s="844"/>
      <c r="AO112" s="845"/>
      <c r="AP112" s="888" t="s">
        <v>396</v>
      </c>
      <c r="AQ112" s="889"/>
      <c r="AR112" s="889"/>
      <c r="AS112" s="889"/>
      <c r="AT112" s="890"/>
      <c r="AU112" s="996"/>
      <c r="AV112" s="997"/>
      <c r="AW112" s="997"/>
      <c r="AX112" s="997"/>
      <c r="AY112" s="997"/>
      <c r="AZ112" s="879" t="s">
        <v>450</v>
      </c>
      <c r="BA112" s="816"/>
      <c r="BB112" s="816"/>
      <c r="BC112" s="816"/>
      <c r="BD112" s="816"/>
      <c r="BE112" s="816"/>
      <c r="BF112" s="816"/>
      <c r="BG112" s="816"/>
      <c r="BH112" s="816"/>
      <c r="BI112" s="816"/>
      <c r="BJ112" s="816"/>
      <c r="BK112" s="816"/>
      <c r="BL112" s="816"/>
      <c r="BM112" s="816"/>
      <c r="BN112" s="816"/>
      <c r="BO112" s="816"/>
      <c r="BP112" s="817"/>
      <c r="BQ112" s="880">
        <v>7067623</v>
      </c>
      <c r="BR112" s="881"/>
      <c r="BS112" s="881"/>
      <c r="BT112" s="881"/>
      <c r="BU112" s="881"/>
      <c r="BV112" s="881">
        <v>7195169</v>
      </c>
      <c r="BW112" s="881"/>
      <c r="BX112" s="881"/>
      <c r="BY112" s="881"/>
      <c r="BZ112" s="881"/>
      <c r="CA112" s="881">
        <v>6825364</v>
      </c>
      <c r="CB112" s="881"/>
      <c r="CC112" s="881"/>
      <c r="CD112" s="881"/>
      <c r="CE112" s="881"/>
      <c r="CF112" s="939">
        <v>91.3</v>
      </c>
      <c r="CG112" s="940"/>
      <c r="CH112" s="940"/>
      <c r="CI112" s="940"/>
      <c r="CJ112" s="940"/>
      <c r="CK112" s="991"/>
      <c r="CL112" s="885"/>
      <c r="CM112" s="879" t="s">
        <v>451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396</v>
      </c>
      <c r="DH112" s="881"/>
      <c r="DI112" s="881"/>
      <c r="DJ112" s="881"/>
      <c r="DK112" s="881"/>
      <c r="DL112" s="881" t="s">
        <v>452</v>
      </c>
      <c r="DM112" s="881"/>
      <c r="DN112" s="881"/>
      <c r="DO112" s="881"/>
      <c r="DP112" s="881"/>
      <c r="DQ112" s="881" t="s">
        <v>396</v>
      </c>
      <c r="DR112" s="881"/>
      <c r="DS112" s="881"/>
      <c r="DT112" s="881"/>
      <c r="DU112" s="881"/>
      <c r="DV112" s="858" t="s">
        <v>396</v>
      </c>
      <c r="DW112" s="858"/>
      <c r="DX112" s="858"/>
      <c r="DY112" s="858"/>
      <c r="DZ112" s="859"/>
    </row>
    <row r="113" spans="1:130" s="226" customFormat="1" ht="26.25" customHeight="1" x14ac:dyDescent="0.2">
      <c r="A113" s="978"/>
      <c r="B113" s="979"/>
      <c r="C113" s="816" t="s">
        <v>453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563695</v>
      </c>
      <c r="AB113" s="983"/>
      <c r="AC113" s="983"/>
      <c r="AD113" s="983"/>
      <c r="AE113" s="984"/>
      <c r="AF113" s="985">
        <v>501413</v>
      </c>
      <c r="AG113" s="983"/>
      <c r="AH113" s="983"/>
      <c r="AI113" s="983"/>
      <c r="AJ113" s="984"/>
      <c r="AK113" s="985">
        <v>503145</v>
      </c>
      <c r="AL113" s="983"/>
      <c r="AM113" s="983"/>
      <c r="AN113" s="983"/>
      <c r="AO113" s="984"/>
      <c r="AP113" s="986">
        <v>6.7</v>
      </c>
      <c r="AQ113" s="987"/>
      <c r="AR113" s="987"/>
      <c r="AS113" s="987"/>
      <c r="AT113" s="988"/>
      <c r="AU113" s="996"/>
      <c r="AV113" s="997"/>
      <c r="AW113" s="997"/>
      <c r="AX113" s="997"/>
      <c r="AY113" s="997"/>
      <c r="AZ113" s="879" t="s">
        <v>454</v>
      </c>
      <c r="BA113" s="816"/>
      <c r="BB113" s="816"/>
      <c r="BC113" s="816"/>
      <c r="BD113" s="816"/>
      <c r="BE113" s="816"/>
      <c r="BF113" s="816"/>
      <c r="BG113" s="816"/>
      <c r="BH113" s="816"/>
      <c r="BI113" s="816"/>
      <c r="BJ113" s="816"/>
      <c r="BK113" s="816"/>
      <c r="BL113" s="816"/>
      <c r="BM113" s="816"/>
      <c r="BN113" s="816"/>
      <c r="BO113" s="816"/>
      <c r="BP113" s="817"/>
      <c r="BQ113" s="880">
        <v>274811</v>
      </c>
      <c r="BR113" s="881"/>
      <c r="BS113" s="881"/>
      <c r="BT113" s="881"/>
      <c r="BU113" s="881"/>
      <c r="BV113" s="881">
        <v>228556</v>
      </c>
      <c r="BW113" s="881"/>
      <c r="BX113" s="881"/>
      <c r="BY113" s="881"/>
      <c r="BZ113" s="881"/>
      <c r="CA113" s="881">
        <v>290079</v>
      </c>
      <c r="CB113" s="881"/>
      <c r="CC113" s="881"/>
      <c r="CD113" s="881"/>
      <c r="CE113" s="881"/>
      <c r="CF113" s="939">
        <v>3.9</v>
      </c>
      <c r="CG113" s="940"/>
      <c r="CH113" s="940"/>
      <c r="CI113" s="940"/>
      <c r="CJ113" s="940"/>
      <c r="CK113" s="991"/>
      <c r="CL113" s="885"/>
      <c r="CM113" s="879" t="s">
        <v>455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396</v>
      </c>
      <c r="DH113" s="844"/>
      <c r="DI113" s="844"/>
      <c r="DJ113" s="844"/>
      <c r="DK113" s="845"/>
      <c r="DL113" s="846" t="s">
        <v>396</v>
      </c>
      <c r="DM113" s="844"/>
      <c r="DN113" s="844"/>
      <c r="DO113" s="844"/>
      <c r="DP113" s="845"/>
      <c r="DQ113" s="846" t="s">
        <v>443</v>
      </c>
      <c r="DR113" s="844"/>
      <c r="DS113" s="844"/>
      <c r="DT113" s="844"/>
      <c r="DU113" s="845"/>
      <c r="DV113" s="888" t="s">
        <v>183</v>
      </c>
      <c r="DW113" s="889"/>
      <c r="DX113" s="889"/>
      <c r="DY113" s="889"/>
      <c r="DZ113" s="890"/>
    </row>
    <row r="114" spans="1:130" s="226" customFormat="1" ht="26.25" customHeight="1" x14ac:dyDescent="0.2">
      <c r="A114" s="978"/>
      <c r="B114" s="979"/>
      <c r="C114" s="816" t="s">
        <v>456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64882</v>
      </c>
      <c r="AB114" s="844"/>
      <c r="AC114" s="844"/>
      <c r="AD114" s="844"/>
      <c r="AE114" s="845"/>
      <c r="AF114" s="846">
        <v>64180</v>
      </c>
      <c r="AG114" s="844"/>
      <c r="AH114" s="844"/>
      <c r="AI114" s="844"/>
      <c r="AJ114" s="845"/>
      <c r="AK114" s="846">
        <v>57770</v>
      </c>
      <c r="AL114" s="844"/>
      <c r="AM114" s="844"/>
      <c r="AN114" s="844"/>
      <c r="AO114" s="845"/>
      <c r="AP114" s="888">
        <v>0.8</v>
      </c>
      <c r="AQ114" s="889"/>
      <c r="AR114" s="889"/>
      <c r="AS114" s="889"/>
      <c r="AT114" s="890"/>
      <c r="AU114" s="996"/>
      <c r="AV114" s="997"/>
      <c r="AW114" s="997"/>
      <c r="AX114" s="997"/>
      <c r="AY114" s="997"/>
      <c r="AZ114" s="879" t="s">
        <v>457</v>
      </c>
      <c r="BA114" s="816"/>
      <c r="BB114" s="816"/>
      <c r="BC114" s="816"/>
      <c r="BD114" s="816"/>
      <c r="BE114" s="816"/>
      <c r="BF114" s="816"/>
      <c r="BG114" s="816"/>
      <c r="BH114" s="816"/>
      <c r="BI114" s="816"/>
      <c r="BJ114" s="816"/>
      <c r="BK114" s="816"/>
      <c r="BL114" s="816"/>
      <c r="BM114" s="816"/>
      <c r="BN114" s="816"/>
      <c r="BO114" s="816"/>
      <c r="BP114" s="817"/>
      <c r="BQ114" s="880">
        <v>1720531</v>
      </c>
      <c r="BR114" s="881"/>
      <c r="BS114" s="881"/>
      <c r="BT114" s="881"/>
      <c r="BU114" s="881"/>
      <c r="BV114" s="881">
        <v>1758408</v>
      </c>
      <c r="BW114" s="881"/>
      <c r="BX114" s="881"/>
      <c r="BY114" s="881"/>
      <c r="BZ114" s="881"/>
      <c r="CA114" s="881">
        <v>1767712</v>
      </c>
      <c r="CB114" s="881"/>
      <c r="CC114" s="881"/>
      <c r="CD114" s="881"/>
      <c r="CE114" s="881"/>
      <c r="CF114" s="939">
        <v>23.6</v>
      </c>
      <c r="CG114" s="940"/>
      <c r="CH114" s="940"/>
      <c r="CI114" s="940"/>
      <c r="CJ114" s="940"/>
      <c r="CK114" s="991"/>
      <c r="CL114" s="885"/>
      <c r="CM114" s="879" t="s">
        <v>458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183</v>
      </c>
      <c r="DH114" s="844"/>
      <c r="DI114" s="844"/>
      <c r="DJ114" s="844"/>
      <c r="DK114" s="845"/>
      <c r="DL114" s="846" t="s">
        <v>396</v>
      </c>
      <c r="DM114" s="844"/>
      <c r="DN114" s="844"/>
      <c r="DO114" s="844"/>
      <c r="DP114" s="845"/>
      <c r="DQ114" s="846" t="s">
        <v>396</v>
      </c>
      <c r="DR114" s="844"/>
      <c r="DS114" s="844"/>
      <c r="DT114" s="844"/>
      <c r="DU114" s="845"/>
      <c r="DV114" s="888" t="s">
        <v>446</v>
      </c>
      <c r="DW114" s="889"/>
      <c r="DX114" s="889"/>
      <c r="DY114" s="889"/>
      <c r="DZ114" s="890"/>
    </row>
    <row r="115" spans="1:130" s="226" customFormat="1" ht="26.25" customHeight="1" x14ac:dyDescent="0.2">
      <c r="A115" s="978"/>
      <c r="B115" s="979"/>
      <c r="C115" s="816" t="s">
        <v>459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452</v>
      </c>
      <c r="AB115" s="983"/>
      <c r="AC115" s="983"/>
      <c r="AD115" s="983"/>
      <c r="AE115" s="984"/>
      <c r="AF115" s="985" t="s">
        <v>452</v>
      </c>
      <c r="AG115" s="983"/>
      <c r="AH115" s="983"/>
      <c r="AI115" s="983"/>
      <c r="AJ115" s="984"/>
      <c r="AK115" s="985" t="s">
        <v>183</v>
      </c>
      <c r="AL115" s="983"/>
      <c r="AM115" s="983"/>
      <c r="AN115" s="983"/>
      <c r="AO115" s="984"/>
      <c r="AP115" s="986" t="s">
        <v>396</v>
      </c>
      <c r="AQ115" s="987"/>
      <c r="AR115" s="987"/>
      <c r="AS115" s="987"/>
      <c r="AT115" s="988"/>
      <c r="AU115" s="996"/>
      <c r="AV115" s="997"/>
      <c r="AW115" s="997"/>
      <c r="AX115" s="997"/>
      <c r="AY115" s="997"/>
      <c r="AZ115" s="879" t="s">
        <v>460</v>
      </c>
      <c r="BA115" s="816"/>
      <c r="BB115" s="816"/>
      <c r="BC115" s="816"/>
      <c r="BD115" s="816"/>
      <c r="BE115" s="816"/>
      <c r="BF115" s="816"/>
      <c r="BG115" s="816"/>
      <c r="BH115" s="816"/>
      <c r="BI115" s="816"/>
      <c r="BJ115" s="816"/>
      <c r="BK115" s="816"/>
      <c r="BL115" s="816"/>
      <c r="BM115" s="816"/>
      <c r="BN115" s="816"/>
      <c r="BO115" s="816"/>
      <c r="BP115" s="817"/>
      <c r="BQ115" s="880">
        <v>1590598</v>
      </c>
      <c r="BR115" s="881"/>
      <c r="BS115" s="881"/>
      <c r="BT115" s="881"/>
      <c r="BU115" s="881"/>
      <c r="BV115" s="881">
        <v>1648222</v>
      </c>
      <c r="BW115" s="881"/>
      <c r="BX115" s="881"/>
      <c r="BY115" s="881"/>
      <c r="BZ115" s="881"/>
      <c r="CA115" s="881">
        <v>1621677</v>
      </c>
      <c r="CB115" s="881"/>
      <c r="CC115" s="881"/>
      <c r="CD115" s="881"/>
      <c r="CE115" s="881"/>
      <c r="CF115" s="939">
        <v>21.7</v>
      </c>
      <c r="CG115" s="940"/>
      <c r="CH115" s="940"/>
      <c r="CI115" s="940"/>
      <c r="CJ115" s="940"/>
      <c r="CK115" s="991"/>
      <c r="CL115" s="885"/>
      <c r="CM115" s="879" t="s">
        <v>461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183</v>
      </c>
      <c r="DH115" s="844"/>
      <c r="DI115" s="844"/>
      <c r="DJ115" s="844"/>
      <c r="DK115" s="845"/>
      <c r="DL115" s="846" t="s">
        <v>396</v>
      </c>
      <c r="DM115" s="844"/>
      <c r="DN115" s="844"/>
      <c r="DO115" s="844"/>
      <c r="DP115" s="845"/>
      <c r="DQ115" s="846" t="s">
        <v>396</v>
      </c>
      <c r="DR115" s="844"/>
      <c r="DS115" s="844"/>
      <c r="DT115" s="844"/>
      <c r="DU115" s="845"/>
      <c r="DV115" s="888" t="s">
        <v>396</v>
      </c>
      <c r="DW115" s="889"/>
      <c r="DX115" s="889"/>
      <c r="DY115" s="889"/>
      <c r="DZ115" s="890"/>
    </row>
    <row r="116" spans="1:130" s="226" customFormat="1" ht="26.25" customHeight="1" x14ac:dyDescent="0.2">
      <c r="A116" s="980"/>
      <c r="B116" s="981"/>
      <c r="C116" s="903" t="s">
        <v>462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310</v>
      </c>
      <c r="AB116" s="844"/>
      <c r="AC116" s="844"/>
      <c r="AD116" s="844"/>
      <c r="AE116" s="845"/>
      <c r="AF116" s="846">
        <v>758</v>
      </c>
      <c r="AG116" s="844"/>
      <c r="AH116" s="844"/>
      <c r="AI116" s="844"/>
      <c r="AJ116" s="845"/>
      <c r="AK116" s="846">
        <v>1160</v>
      </c>
      <c r="AL116" s="844"/>
      <c r="AM116" s="844"/>
      <c r="AN116" s="844"/>
      <c r="AO116" s="845"/>
      <c r="AP116" s="888">
        <v>0</v>
      </c>
      <c r="AQ116" s="889"/>
      <c r="AR116" s="889"/>
      <c r="AS116" s="889"/>
      <c r="AT116" s="890"/>
      <c r="AU116" s="996"/>
      <c r="AV116" s="997"/>
      <c r="AW116" s="997"/>
      <c r="AX116" s="997"/>
      <c r="AY116" s="997"/>
      <c r="AZ116" s="973" t="s">
        <v>463</v>
      </c>
      <c r="BA116" s="974"/>
      <c r="BB116" s="974"/>
      <c r="BC116" s="974"/>
      <c r="BD116" s="974"/>
      <c r="BE116" s="974"/>
      <c r="BF116" s="974"/>
      <c r="BG116" s="974"/>
      <c r="BH116" s="974"/>
      <c r="BI116" s="974"/>
      <c r="BJ116" s="974"/>
      <c r="BK116" s="974"/>
      <c r="BL116" s="974"/>
      <c r="BM116" s="974"/>
      <c r="BN116" s="974"/>
      <c r="BO116" s="974"/>
      <c r="BP116" s="975"/>
      <c r="BQ116" s="880" t="s">
        <v>183</v>
      </c>
      <c r="BR116" s="881"/>
      <c r="BS116" s="881"/>
      <c r="BT116" s="881"/>
      <c r="BU116" s="881"/>
      <c r="BV116" s="881" t="s">
        <v>396</v>
      </c>
      <c r="BW116" s="881"/>
      <c r="BX116" s="881"/>
      <c r="BY116" s="881"/>
      <c r="BZ116" s="881"/>
      <c r="CA116" s="881" t="s">
        <v>443</v>
      </c>
      <c r="CB116" s="881"/>
      <c r="CC116" s="881"/>
      <c r="CD116" s="881"/>
      <c r="CE116" s="881"/>
      <c r="CF116" s="939" t="s">
        <v>396</v>
      </c>
      <c r="CG116" s="940"/>
      <c r="CH116" s="940"/>
      <c r="CI116" s="940"/>
      <c r="CJ116" s="940"/>
      <c r="CK116" s="991"/>
      <c r="CL116" s="885"/>
      <c r="CM116" s="879" t="s">
        <v>464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183</v>
      </c>
      <c r="DH116" s="844"/>
      <c r="DI116" s="844"/>
      <c r="DJ116" s="844"/>
      <c r="DK116" s="845"/>
      <c r="DL116" s="846" t="s">
        <v>183</v>
      </c>
      <c r="DM116" s="844"/>
      <c r="DN116" s="844"/>
      <c r="DO116" s="844"/>
      <c r="DP116" s="845"/>
      <c r="DQ116" s="846" t="s">
        <v>396</v>
      </c>
      <c r="DR116" s="844"/>
      <c r="DS116" s="844"/>
      <c r="DT116" s="844"/>
      <c r="DU116" s="845"/>
      <c r="DV116" s="888" t="s">
        <v>396</v>
      </c>
      <c r="DW116" s="889"/>
      <c r="DX116" s="889"/>
      <c r="DY116" s="889"/>
      <c r="DZ116" s="890"/>
    </row>
    <row r="117" spans="1:130" s="226" customFormat="1" ht="26.25" customHeight="1" x14ac:dyDescent="0.2">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465</v>
      </c>
      <c r="Z117" s="961"/>
      <c r="AA117" s="966">
        <v>1984647</v>
      </c>
      <c r="AB117" s="967"/>
      <c r="AC117" s="967"/>
      <c r="AD117" s="967"/>
      <c r="AE117" s="968"/>
      <c r="AF117" s="969">
        <v>1846210</v>
      </c>
      <c r="AG117" s="967"/>
      <c r="AH117" s="967"/>
      <c r="AI117" s="967"/>
      <c r="AJ117" s="968"/>
      <c r="AK117" s="969">
        <v>1838625</v>
      </c>
      <c r="AL117" s="967"/>
      <c r="AM117" s="967"/>
      <c r="AN117" s="967"/>
      <c r="AO117" s="968"/>
      <c r="AP117" s="970"/>
      <c r="AQ117" s="971"/>
      <c r="AR117" s="971"/>
      <c r="AS117" s="971"/>
      <c r="AT117" s="972"/>
      <c r="AU117" s="996"/>
      <c r="AV117" s="997"/>
      <c r="AW117" s="997"/>
      <c r="AX117" s="997"/>
      <c r="AY117" s="997"/>
      <c r="AZ117" s="927" t="s">
        <v>466</v>
      </c>
      <c r="BA117" s="928"/>
      <c r="BB117" s="928"/>
      <c r="BC117" s="928"/>
      <c r="BD117" s="928"/>
      <c r="BE117" s="928"/>
      <c r="BF117" s="928"/>
      <c r="BG117" s="928"/>
      <c r="BH117" s="928"/>
      <c r="BI117" s="928"/>
      <c r="BJ117" s="928"/>
      <c r="BK117" s="928"/>
      <c r="BL117" s="928"/>
      <c r="BM117" s="928"/>
      <c r="BN117" s="928"/>
      <c r="BO117" s="928"/>
      <c r="BP117" s="929"/>
      <c r="BQ117" s="880" t="s">
        <v>396</v>
      </c>
      <c r="BR117" s="881"/>
      <c r="BS117" s="881"/>
      <c r="BT117" s="881"/>
      <c r="BU117" s="881"/>
      <c r="BV117" s="881" t="s">
        <v>183</v>
      </c>
      <c r="BW117" s="881"/>
      <c r="BX117" s="881"/>
      <c r="BY117" s="881"/>
      <c r="BZ117" s="881"/>
      <c r="CA117" s="881" t="s">
        <v>452</v>
      </c>
      <c r="CB117" s="881"/>
      <c r="CC117" s="881"/>
      <c r="CD117" s="881"/>
      <c r="CE117" s="881"/>
      <c r="CF117" s="939" t="s">
        <v>396</v>
      </c>
      <c r="CG117" s="940"/>
      <c r="CH117" s="940"/>
      <c r="CI117" s="940"/>
      <c r="CJ117" s="940"/>
      <c r="CK117" s="991"/>
      <c r="CL117" s="885"/>
      <c r="CM117" s="879" t="s">
        <v>467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443</v>
      </c>
      <c r="DH117" s="844"/>
      <c r="DI117" s="844"/>
      <c r="DJ117" s="844"/>
      <c r="DK117" s="845"/>
      <c r="DL117" s="846" t="s">
        <v>443</v>
      </c>
      <c r="DM117" s="844"/>
      <c r="DN117" s="844"/>
      <c r="DO117" s="844"/>
      <c r="DP117" s="845"/>
      <c r="DQ117" s="846" t="s">
        <v>443</v>
      </c>
      <c r="DR117" s="844"/>
      <c r="DS117" s="844"/>
      <c r="DT117" s="844"/>
      <c r="DU117" s="845"/>
      <c r="DV117" s="888" t="s">
        <v>443</v>
      </c>
      <c r="DW117" s="889"/>
      <c r="DX117" s="889"/>
      <c r="DY117" s="889"/>
      <c r="DZ117" s="890"/>
    </row>
    <row r="118" spans="1:130" s="226" customFormat="1" ht="26.25" customHeight="1" x14ac:dyDescent="0.2">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308</v>
      </c>
      <c r="AL118" s="960"/>
      <c r="AM118" s="960"/>
      <c r="AN118" s="960"/>
      <c r="AO118" s="961"/>
      <c r="AP118" s="963" t="s">
        <v>437</v>
      </c>
      <c r="AQ118" s="964"/>
      <c r="AR118" s="964"/>
      <c r="AS118" s="964"/>
      <c r="AT118" s="965"/>
      <c r="AU118" s="996"/>
      <c r="AV118" s="997"/>
      <c r="AW118" s="997"/>
      <c r="AX118" s="997"/>
      <c r="AY118" s="997"/>
      <c r="AZ118" s="902" t="s">
        <v>468</v>
      </c>
      <c r="BA118" s="903"/>
      <c r="BB118" s="903"/>
      <c r="BC118" s="903"/>
      <c r="BD118" s="903"/>
      <c r="BE118" s="903"/>
      <c r="BF118" s="903"/>
      <c r="BG118" s="903"/>
      <c r="BH118" s="903"/>
      <c r="BI118" s="903"/>
      <c r="BJ118" s="903"/>
      <c r="BK118" s="903"/>
      <c r="BL118" s="903"/>
      <c r="BM118" s="903"/>
      <c r="BN118" s="903"/>
      <c r="BO118" s="903"/>
      <c r="BP118" s="904"/>
      <c r="BQ118" s="943" t="s">
        <v>443</v>
      </c>
      <c r="BR118" s="909"/>
      <c r="BS118" s="909"/>
      <c r="BT118" s="909"/>
      <c r="BU118" s="909"/>
      <c r="BV118" s="909" t="s">
        <v>183</v>
      </c>
      <c r="BW118" s="909"/>
      <c r="BX118" s="909"/>
      <c r="BY118" s="909"/>
      <c r="BZ118" s="909"/>
      <c r="CA118" s="909" t="s">
        <v>183</v>
      </c>
      <c r="CB118" s="909"/>
      <c r="CC118" s="909"/>
      <c r="CD118" s="909"/>
      <c r="CE118" s="909"/>
      <c r="CF118" s="939" t="s">
        <v>396</v>
      </c>
      <c r="CG118" s="940"/>
      <c r="CH118" s="940"/>
      <c r="CI118" s="940"/>
      <c r="CJ118" s="940"/>
      <c r="CK118" s="991"/>
      <c r="CL118" s="885"/>
      <c r="CM118" s="879" t="s">
        <v>469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183</v>
      </c>
      <c r="DH118" s="844"/>
      <c r="DI118" s="844"/>
      <c r="DJ118" s="844"/>
      <c r="DK118" s="845"/>
      <c r="DL118" s="846" t="s">
        <v>183</v>
      </c>
      <c r="DM118" s="844"/>
      <c r="DN118" s="844"/>
      <c r="DO118" s="844"/>
      <c r="DP118" s="845"/>
      <c r="DQ118" s="846" t="s">
        <v>183</v>
      </c>
      <c r="DR118" s="844"/>
      <c r="DS118" s="844"/>
      <c r="DT118" s="844"/>
      <c r="DU118" s="845"/>
      <c r="DV118" s="888" t="s">
        <v>443</v>
      </c>
      <c r="DW118" s="889"/>
      <c r="DX118" s="889"/>
      <c r="DY118" s="889"/>
      <c r="DZ118" s="890"/>
    </row>
    <row r="119" spans="1:130" s="226" customFormat="1" ht="26.25" customHeight="1" x14ac:dyDescent="0.2">
      <c r="A119" s="882" t="s">
        <v>441</v>
      </c>
      <c r="B119" s="883"/>
      <c r="C119" s="924" t="s">
        <v>442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183</v>
      </c>
      <c r="AB119" s="953"/>
      <c r="AC119" s="953"/>
      <c r="AD119" s="953"/>
      <c r="AE119" s="954"/>
      <c r="AF119" s="955" t="s">
        <v>183</v>
      </c>
      <c r="AG119" s="953"/>
      <c r="AH119" s="953"/>
      <c r="AI119" s="953"/>
      <c r="AJ119" s="954"/>
      <c r="AK119" s="955" t="s">
        <v>443</v>
      </c>
      <c r="AL119" s="953"/>
      <c r="AM119" s="953"/>
      <c r="AN119" s="953"/>
      <c r="AO119" s="954"/>
      <c r="AP119" s="956" t="s">
        <v>183</v>
      </c>
      <c r="AQ119" s="957"/>
      <c r="AR119" s="957"/>
      <c r="AS119" s="957"/>
      <c r="AT119" s="958"/>
      <c r="AU119" s="998"/>
      <c r="AV119" s="999"/>
      <c r="AW119" s="999"/>
      <c r="AX119" s="999"/>
      <c r="AY119" s="999"/>
      <c r="AZ119" s="247" t="s">
        <v>189</v>
      </c>
      <c r="BA119" s="247"/>
      <c r="BB119" s="247"/>
      <c r="BC119" s="247"/>
      <c r="BD119" s="247"/>
      <c r="BE119" s="247"/>
      <c r="BF119" s="247"/>
      <c r="BG119" s="247"/>
      <c r="BH119" s="247"/>
      <c r="BI119" s="247"/>
      <c r="BJ119" s="247"/>
      <c r="BK119" s="247"/>
      <c r="BL119" s="247"/>
      <c r="BM119" s="247"/>
      <c r="BN119" s="247"/>
      <c r="BO119" s="941" t="s">
        <v>470</v>
      </c>
      <c r="BP119" s="942"/>
      <c r="BQ119" s="943">
        <v>22830886</v>
      </c>
      <c r="BR119" s="909"/>
      <c r="BS119" s="909"/>
      <c r="BT119" s="909"/>
      <c r="BU119" s="909"/>
      <c r="BV119" s="909">
        <v>23168496</v>
      </c>
      <c r="BW119" s="909"/>
      <c r="BX119" s="909"/>
      <c r="BY119" s="909"/>
      <c r="BZ119" s="909"/>
      <c r="CA119" s="909">
        <v>22887912</v>
      </c>
      <c r="CB119" s="909"/>
      <c r="CC119" s="909"/>
      <c r="CD119" s="909"/>
      <c r="CE119" s="909"/>
      <c r="CF119" s="812"/>
      <c r="CG119" s="813"/>
      <c r="CH119" s="813"/>
      <c r="CI119" s="813"/>
      <c r="CJ119" s="898"/>
      <c r="CK119" s="992"/>
      <c r="CL119" s="887"/>
      <c r="CM119" s="902" t="s">
        <v>471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396</v>
      </c>
      <c r="DH119" s="828"/>
      <c r="DI119" s="828"/>
      <c r="DJ119" s="828"/>
      <c r="DK119" s="829"/>
      <c r="DL119" s="830" t="s">
        <v>183</v>
      </c>
      <c r="DM119" s="828"/>
      <c r="DN119" s="828"/>
      <c r="DO119" s="828"/>
      <c r="DP119" s="829"/>
      <c r="DQ119" s="830" t="s">
        <v>183</v>
      </c>
      <c r="DR119" s="828"/>
      <c r="DS119" s="828"/>
      <c r="DT119" s="828"/>
      <c r="DU119" s="829"/>
      <c r="DV119" s="912" t="s">
        <v>183</v>
      </c>
      <c r="DW119" s="913"/>
      <c r="DX119" s="913"/>
      <c r="DY119" s="913"/>
      <c r="DZ119" s="914"/>
    </row>
    <row r="120" spans="1:130" s="226" customFormat="1" ht="26.25" customHeight="1" x14ac:dyDescent="0.2">
      <c r="A120" s="884"/>
      <c r="B120" s="885"/>
      <c r="C120" s="879" t="s">
        <v>447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183</v>
      </c>
      <c r="AB120" s="844"/>
      <c r="AC120" s="844"/>
      <c r="AD120" s="844"/>
      <c r="AE120" s="845"/>
      <c r="AF120" s="846" t="s">
        <v>183</v>
      </c>
      <c r="AG120" s="844"/>
      <c r="AH120" s="844"/>
      <c r="AI120" s="844"/>
      <c r="AJ120" s="845"/>
      <c r="AK120" s="846" t="s">
        <v>183</v>
      </c>
      <c r="AL120" s="844"/>
      <c r="AM120" s="844"/>
      <c r="AN120" s="844"/>
      <c r="AO120" s="845"/>
      <c r="AP120" s="888" t="s">
        <v>396</v>
      </c>
      <c r="AQ120" s="889"/>
      <c r="AR120" s="889"/>
      <c r="AS120" s="889"/>
      <c r="AT120" s="890"/>
      <c r="AU120" s="944" t="s">
        <v>472</v>
      </c>
      <c r="AV120" s="945"/>
      <c r="AW120" s="945"/>
      <c r="AX120" s="945"/>
      <c r="AY120" s="946"/>
      <c r="AZ120" s="924" t="s">
        <v>473</v>
      </c>
      <c r="BA120" s="872"/>
      <c r="BB120" s="872"/>
      <c r="BC120" s="872"/>
      <c r="BD120" s="872"/>
      <c r="BE120" s="872"/>
      <c r="BF120" s="872"/>
      <c r="BG120" s="872"/>
      <c r="BH120" s="872"/>
      <c r="BI120" s="872"/>
      <c r="BJ120" s="872"/>
      <c r="BK120" s="872"/>
      <c r="BL120" s="872"/>
      <c r="BM120" s="872"/>
      <c r="BN120" s="872"/>
      <c r="BO120" s="872"/>
      <c r="BP120" s="873"/>
      <c r="BQ120" s="925">
        <v>1188697</v>
      </c>
      <c r="BR120" s="906"/>
      <c r="BS120" s="906"/>
      <c r="BT120" s="906"/>
      <c r="BU120" s="906"/>
      <c r="BV120" s="906">
        <v>1246380</v>
      </c>
      <c r="BW120" s="906"/>
      <c r="BX120" s="906"/>
      <c r="BY120" s="906"/>
      <c r="BZ120" s="906"/>
      <c r="CA120" s="906">
        <v>1719561</v>
      </c>
      <c r="CB120" s="906"/>
      <c r="CC120" s="906"/>
      <c r="CD120" s="906"/>
      <c r="CE120" s="906"/>
      <c r="CF120" s="930">
        <v>23</v>
      </c>
      <c r="CG120" s="931"/>
      <c r="CH120" s="931"/>
      <c r="CI120" s="931"/>
      <c r="CJ120" s="931"/>
      <c r="CK120" s="932" t="s">
        <v>474</v>
      </c>
      <c r="CL120" s="916"/>
      <c r="CM120" s="916"/>
      <c r="CN120" s="916"/>
      <c r="CO120" s="917"/>
      <c r="CP120" s="936" t="s">
        <v>413</v>
      </c>
      <c r="CQ120" s="937"/>
      <c r="CR120" s="937"/>
      <c r="CS120" s="937"/>
      <c r="CT120" s="937"/>
      <c r="CU120" s="937"/>
      <c r="CV120" s="937"/>
      <c r="CW120" s="937"/>
      <c r="CX120" s="937"/>
      <c r="CY120" s="937"/>
      <c r="CZ120" s="937"/>
      <c r="DA120" s="937"/>
      <c r="DB120" s="937"/>
      <c r="DC120" s="937"/>
      <c r="DD120" s="937"/>
      <c r="DE120" s="937"/>
      <c r="DF120" s="938"/>
      <c r="DG120" s="925">
        <v>7067623</v>
      </c>
      <c r="DH120" s="906"/>
      <c r="DI120" s="906"/>
      <c r="DJ120" s="906"/>
      <c r="DK120" s="906"/>
      <c r="DL120" s="906">
        <v>7195169</v>
      </c>
      <c r="DM120" s="906"/>
      <c r="DN120" s="906"/>
      <c r="DO120" s="906"/>
      <c r="DP120" s="906"/>
      <c r="DQ120" s="906">
        <v>6825364</v>
      </c>
      <c r="DR120" s="906"/>
      <c r="DS120" s="906"/>
      <c r="DT120" s="906"/>
      <c r="DU120" s="906"/>
      <c r="DV120" s="907">
        <v>91.3</v>
      </c>
      <c r="DW120" s="907"/>
      <c r="DX120" s="907"/>
      <c r="DY120" s="907"/>
      <c r="DZ120" s="908"/>
    </row>
    <row r="121" spans="1:130" s="226" customFormat="1" ht="26.25" customHeight="1" x14ac:dyDescent="0.2">
      <c r="A121" s="884"/>
      <c r="B121" s="885"/>
      <c r="C121" s="927" t="s">
        <v>475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183</v>
      </c>
      <c r="AB121" s="844"/>
      <c r="AC121" s="844"/>
      <c r="AD121" s="844"/>
      <c r="AE121" s="845"/>
      <c r="AF121" s="846" t="s">
        <v>183</v>
      </c>
      <c r="AG121" s="844"/>
      <c r="AH121" s="844"/>
      <c r="AI121" s="844"/>
      <c r="AJ121" s="845"/>
      <c r="AK121" s="846" t="s">
        <v>183</v>
      </c>
      <c r="AL121" s="844"/>
      <c r="AM121" s="844"/>
      <c r="AN121" s="844"/>
      <c r="AO121" s="845"/>
      <c r="AP121" s="888" t="s">
        <v>183</v>
      </c>
      <c r="AQ121" s="889"/>
      <c r="AR121" s="889"/>
      <c r="AS121" s="889"/>
      <c r="AT121" s="890"/>
      <c r="AU121" s="947"/>
      <c r="AV121" s="948"/>
      <c r="AW121" s="948"/>
      <c r="AX121" s="948"/>
      <c r="AY121" s="949"/>
      <c r="AZ121" s="879" t="s">
        <v>476</v>
      </c>
      <c r="BA121" s="816"/>
      <c r="BB121" s="816"/>
      <c r="BC121" s="816"/>
      <c r="BD121" s="816"/>
      <c r="BE121" s="816"/>
      <c r="BF121" s="816"/>
      <c r="BG121" s="816"/>
      <c r="BH121" s="816"/>
      <c r="BI121" s="816"/>
      <c r="BJ121" s="816"/>
      <c r="BK121" s="816"/>
      <c r="BL121" s="816"/>
      <c r="BM121" s="816"/>
      <c r="BN121" s="816"/>
      <c r="BO121" s="816"/>
      <c r="BP121" s="817"/>
      <c r="BQ121" s="880">
        <v>307387</v>
      </c>
      <c r="BR121" s="881"/>
      <c r="BS121" s="881"/>
      <c r="BT121" s="881"/>
      <c r="BU121" s="881"/>
      <c r="BV121" s="881">
        <v>238986</v>
      </c>
      <c r="BW121" s="881"/>
      <c r="BX121" s="881"/>
      <c r="BY121" s="881"/>
      <c r="BZ121" s="881"/>
      <c r="CA121" s="881">
        <v>299270</v>
      </c>
      <c r="CB121" s="881"/>
      <c r="CC121" s="881"/>
      <c r="CD121" s="881"/>
      <c r="CE121" s="881"/>
      <c r="CF121" s="939">
        <v>4</v>
      </c>
      <c r="CG121" s="940"/>
      <c r="CH121" s="940"/>
      <c r="CI121" s="940"/>
      <c r="CJ121" s="940"/>
      <c r="CK121" s="933"/>
      <c r="CL121" s="919"/>
      <c r="CM121" s="919"/>
      <c r="CN121" s="919"/>
      <c r="CO121" s="920"/>
      <c r="CP121" s="899" t="s">
        <v>477</v>
      </c>
      <c r="CQ121" s="900"/>
      <c r="CR121" s="900"/>
      <c r="CS121" s="900"/>
      <c r="CT121" s="900"/>
      <c r="CU121" s="900"/>
      <c r="CV121" s="900"/>
      <c r="CW121" s="900"/>
      <c r="CX121" s="900"/>
      <c r="CY121" s="900"/>
      <c r="CZ121" s="900"/>
      <c r="DA121" s="900"/>
      <c r="DB121" s="900"/>
      <c r="DC121" s="900"/>
      <c r="DD121" s="900"/>
      <c r="DE121" s="900"/>
      <c r="DF121" s="901"/>
      <c r="DG121" s="880" t="s">
        <v>443</v>
      </c>
      <c r="DH121" s="881"/>
      <c r="DI121" s="881"/>
      <c r="DJ121" s="881"/>
      <c r="DK121" s="881"/>
      <c r="DL121" s="881" t="s">
        <v>396</v>
      </c>
      <c r="DM121" s="881"/>
      <c r="DN121" s="881"/>
      <c r="DO121" s="881"/>
      <c r="DP121" s="881"/>
      <c r="DQ121" s="881" t="s">
        <v>443</v>
      </c>
      <c r="DR121" s="881"/>
      <c r="DS121" s="881"/>
      <c r="DT121" s="881"/>
      <c r="DU121" s="881"/>
      <c r="DV121" s="858" t="s">
        <v>183</v>
      </c>
      <c r="DW121" s="858"/>
      <c r="DX121" s="858"/>
      <c r="DY121" s="858"/>
      <c r="DZ121" s="859"/>
    </row>
    <row r="122" spans="1:130" s="226" customFormat="1" ht="26.25" customHeight="1" x14ac:dyDescent="0.2">
      <c r="A122" s="884"/>
      <c r="B122" s="885"/>
      <c r="C122" s="879" t="s">
        <v>458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183</v>
      </c>
      <c r="AB122" s="844"/>
      <c r="AC122" s="844"/>
      <c r="AD122" s="844"/>
      <c r="AE122" s="845"/>
      <c r="AF122" s="846" t="s">
        <v>183</v>
      </c>
      <c r="AG122" s="844"/>
      <c r="AH122" s="844"/>
      <c r="AI122" s="844"/>
      <c r="AJ122" s="845"/>
      <c r="AK122" s="846" t="s">
        <v>183</v>
      </c>
      <c r="AL122" s="844"/>
      <c r="AM122" s="844"/>
      <c r="AN122" s="844"/>
      <c r="AO122" s="845"/>
      <c r="AP122" s="888" t="s">
        <v>183</v>
      </c>
      <c r="AQ122" s="889"/>
      <c r="AR122" s="889"/>
      <c r="AS122" s="889"/>
      <c r="AT122" s="890"/>
      <c r="AU122" s="947"/>
      <c r="AV122" s="948"/>
      <c r="AW122" s="948"/>
      <c r="AX122" s="948"/>
      <c r="AY122" s="949"/>
      <c r="AZ122" s="902" t="s">
        <v>478</v>
      </c>
      <c r="BA122" s="903"/>
      <c r="BB122" s="903"/>
      <c r="BC122" s="903"/>
      <c r="BD122" s="903"/>
      <c r="BE122" s="903"/>
      <c r="BF122" s="903"/>
      <c r="BG122" s="903"/>
      <c r="BH122" s="903"/>
      <c r="BI122" s="903"/>
      <c r="BJ122" s="903"/>
      <c r="BK122" s="903"/>
      <c r="BL122" s="903"/>
      <c r="BM122" s="903"/>
      <c r="BN122" s="903"/>
      <c r="BO122" s="903"/>
      <c r="BP122" s="904"/>
      <c r="BQ122" s="943">
        <v>12700626</v>
      </c>
      <c r="BR122" s="909"/>
      <c r="BS122" s="909"/>
      <c r="BT122" s="909"/>
      <c r="BU122" s="909"/>
      <c r="BV122" s="909">
        <v>12965332</v>
      </c>
      <c r="BW122" s="909"/>
      <c r="BX122" s="909"/>
      <c r="BY122" s="909"/>
      <c r="BZ122" s="909"/>
      <c r="CA122" s="909">
        <v>12652457</v>
      </c>
      <c r="CB122" s="909"/>
      <c r="CC122" s="909"/>
      <c r="CD122" s="909"/>
      <c r="CE122" s="909"/>
      <c r="CF122" s="910">
        <v>169.2</v>
      </c>
      <c r="CG122" s="911"/>
      <c r="CH122" s="911"/>
      <c r="CI122" s="911"/>
      <c r="CJ122" s="911"/>
      <c r="CK122" s="933"/>
      <c r="CL122" s="919"/>
      <c r="CM122" s="919"/>
      <c r="CN122" s="919"/>
      <c r="CO122" s="920"/>
      <c r="CP122" s="899" t="s">
        <v>479</v>
      </c>
      <c r="CQ122" s="900"/>
      <c r="CR122" s="900"/>
      <c r="CS122" s="900"/>
      <c r="CT122" s="900"/>
      <c r="CU122" s="900"/>
      <c r="CV122" s="900"/>
      <c r="CW122" s="900"/>
      <c r="CX122" s="900"/>
      <c r="CY122" s="900"/>
      <c r="CZ122" s="900"/>
      <c r="DA122" s="900"/>
      <c r="DB122" s="900"/>
      <c r="DC122" s="900"/>
      <c r="DD122" s="900"/>
      <c r="DE122" s="900"/>
      <c r="DF122" s="901"/>
      <c r="DG122" s="880" t="s">
        <v>396</v>
      </c>
      <c r="DH122" s="881"/>
      <c r="DI122" s="881"/>
      <c r="DJ122" s="881"/>
      <c r="DK122" s="881"/>
      <c r="DL122" s="881" t="s">
        <v>396</v>
      </c>
      <c r="DM122" s="881"/>
      <c r="DN122" s="881"/>
      <c r="DO122" s="881"/>
      <c r="DP122" s="881"/>
      <c r="DQ122" s="881" t="s">
        <v>452</v>
      </c>
      <c r="DR122" s="881"/>
      <c r="DS122" s="881"/>
      <c r="DT122" s="881"/>
      <c r="DU122" s="881"/>
      <c r="DV122" s="858" t="s">
        <v>183</v>
      </c>
      <c r="DW122" s="858"/>
      <c r="DX122" s="858"/>
      <c r="DY122" s="858"/>
      <c r="DZ122" s="859"/>
    </row>
    <row r="123" spans="1:130" s="226" customFormat="1" ht="26.25" customHeight="1" x14ac:dyDescent="0.2">
      <c r="A123" s="884"/>
      <c r="B123" s="885"/>
      <c r="C123" s="879" t="s">
        <v>464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183</v>
      </c>
      <c r="AB123" s="844"/>
      <c r="AC123" s="844"/>
      <c r="AD123" s="844"/>
      <c r="AE123" s="845"/>
      <c r="AF123" s="846" t="s">
        <v>396</v>
      </c>
      <c r="AG123" s="844"/>
      <c r="AH123" s="844"/>
      <c r="AI123" s="844"/>
      <c r="AJ123" s="845"/>
      <c r="AK123" s="846" t="s">
        <v>396</v>
      </c>
      <c r="AL123" s="844"/>
      <c r="AM123" s="844"/>
      <c r="AN123" s="844"/>
      <c r="AO123" s="845"/>
      <c r="AP123" s="888" t="s">
        <v>183</v>
      </c>
      <c r="AQ123" s="889"/>
      <c r="AR123" s="889"/>
      <c r="AS123" s="889"/>
      <c r="AT123" s="890"/>
      <c r="AU123" s="950"/>
      <c r="AV123" s="951"/>
      <c r="AW123" s="951"/>
      <c r="AX123" s="951"/>
      <c r="AY123" s="951"/>
      <c r="AZ123" s="247" t="s">
        <v>189</v>
      </c>
      <c r="BA123" s="247"/>
      <c r="BB123" s="247"/>
      <c r="BC123" s="247"/>
      <c r="BD123" s="247"/>
      <c r="BE123" s="247"/>
      <c r="BF123" s="247"/>
      <c r="BG123" s="247"/>
      <c r="BH123" s="247"/>
      <c r="BI123" s="247"/>
      <c r="BJ123" s="247"/>
      <c r="BK123" s="247"/>
      <c r="BL123" s="247"/>
      <c r="BM123" s="247"/>
      <c r="BN123" s="247"/>
      <c r="BO123" s="941" t="s">
        <v>480</v>
      </c>
      <c r="BP123" s="942"/>
      <c r="BQ123" s="896">
        <v>14196710</v>
      </c>
      <c r="BR123" s="897"/>
      <c r="BS123" s="897"/>
      <c r="BT123" s="897"/>
      <c r="BU123" s="897"/>
      <c r="BV123" s="897">
        <v>14450698</v>
      </c>
      <c r="BW123" s="897"/>
      <c r="BX123" s="897"/>
      <c r="BY123" s="897"/>
      <c r="BZ123" s="897"/>
      <c r="CA123" s="897">
        <v>14671288</v>
      </c>
      <c r="CB123" s="897"/>
      <c r="CC123" s="897"/>
      <c r="CD123" s="897"/>
      <c r="CE123" s="897"/>
      <c r="CF123" s="812"/>
      <c r="CG123" s="813"/>
      <c r="CH123" s="813"/>
      <c r="CI123" s="813"/>
      <c r="CJ123" s="898"/>
      <c r="CK123" s="933"/>
      <c r="CL123" s="919"/>
      <c r="CM123" s="919"/>
      <c r="CN123" s="919"/>
      <c r="CO123" s="920"/>
      <c r="CP123" s="899" t="s">
        <v>481</v>
      </c>
      <c r="CQ123" s="900"/>
      <c r="CR123" s="900"/>
      <c r="CS123" s="900"/>
      <c r="CT123" s="900"/>
      <c r="CU123" s="900"/>
      <c r="CV123" s="900"/>
      <c r="CW123" s="900"/>
      <c r="CX123" s="900"/>
      <c r="CY123" s="900"/>
      <c r="CZ123" s="900"/>
      <c r="DA123" s="900"/>
      <c r="DB123" s="900"/>
      <c r="DC123" s="900"/>
      <c r="DD123" s="900"/>
      <c r="DE123" s="900"/>
      <c r="DF123" s="901"/>
      <c r="DG123" s="843" t="s">
        <v>452</v>
      </c>
      <c r="DH123" s="844"/>
      <c r="DI123" s="844"/>
      <c r="DJ123" s="844"/>
      <c r="DK123" s="845"/>
      <c r="DL123" s="846" t="s">
        <v>452</v>
      </c>
      <c r="DM123" s="844"/>
      <c r="DN123" s="844"/>
      <c r="DO123" s="844"/>
      <c r="DP123" s="845"/>
      <c r="DQ123" s="846" t="s">
        <v>452</v>
      </c>
      <c r="DR123" s="844"/>
      <c r="DS123" s="844"/>
      <c r="DT123" s="844"/>
      <c r="DU123" s="845"/>
      <c r="DV123" s="888" t="s">
        <v>452</v>
      </c>
      <c r="DW123" s="889"/>
      <c r="DX123" s="889"/>
      <c r="DY123" s="889"/>
      <c r="DZ123" s="890"/>
    </row>
    <row r="124" spans="1:130" s="226" customFormat="1" ht="26.25" customHeight="1" thickBot="1" x14ac:dyDescent="0.25">
      <c r="A124" s="884"/>
      <c r="B124" s="885"/>
      <c r="C124" s="879" t="s">
        <v>467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183</v>
      </c>
      <c r="AB124" s="844"/>
      <c r="AC124" s="844"/>
      <c r="AD124" s="844"/>
      <c r="AE124" s="845"/>
      <c r="AF124" s="846" t="s">
        <v>183</v>
      </c>
      <c r="AG124" s="844"/>
      <c r="AH124" s="844"/>
      <c r="AI124" s="844"/>
      <c r="AJ124" s="845"/>
      <c r="AK124" s="846" t="s">
        <v>183</v>
      </c>
      <c r="AL124" s="844"/>
      <c r="AM124" s="844"/>
      <c r="AN124" s="844"/>
      <c r="AO124" s="845"/>
      <c r="AP124" s="888" t="s">
        <v>452</v>
      </c>
      <c r="AQ124" s="889"/>
      <c r="AR124" s="889"/>
      <c r="AS124" s="889"/>
      <c r="AT124" s="890"/>
      <c r="AU124" s="891" t="s">
        <v>482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126.6</v>
      </c>
      <c r="BR124" s="895"/>
      <c r="BS124" s="895"/>
      <c r="BT124" s="895"/>
      <c r="BU124" s="895"/>
      <c r="BV124" s="895">
        <v>123.3</v>
      </c>
      <c r="BW124" s="895"/>
      <c r="BX124" s="895"/>
      <c r="BY124" s="895"/>
      <c r="BZ124" s="895"/>
      <c r="CA124" s="895">
        <v>109.8</v>
      </c>
      <c r="CB124" s="895"/>
      <c r="CC124" s="895"/>
      <c r="CD124" s="895"/>
      <c r="CE124" s="895"/>
      <c r="CF124" s="790"/>
      <c r="CG124" s="791"/>
      <c r="CH124" s="791"/>
      <c r="CI124" s="791"/>
      <c r="CJ124" s="926"/>
      <c r="CK124" s="934"/>
      <c r="CL124" s="934"/>
      <c r="CM124" s="934"/>
      <c r="CN124" s="934"/>
      <c r="CO124" s="935"/>
      <c r="CP124" s="899" t="s">
        <v>483</v>
      </c>
      <c r="CQ124" s="900"/>
      <c r="CR124" s="900"/>
      <c r="CS124" s="900"/>
      <c r="CT124" s="900"/>
      <c r="CU124" s="900"/>
      <c r="CV124" s="900"/>
      <c r="CW124" s="900"/>
      <c r="CX124" s="900"/>
      <c r="CY124" s="900"/>
      <c r="CZ124" s="900"/>
      <c r="DA124" s="900"/>
      <c r="DB124" s="900"/>
      <c r="DC124" s="900"/>
      <c r="DD124" s="900"/>
      <c r="DE124" s="900"/>
      <c r="DF124" s="901"/>
      <c r="DG124" s="827" t="s">
        <v>183</v>
      </c>
      <c r="DH124" s="828"/>
      <c r="DI124" s="828"/>
      <c r="DJ124" s="828"/>
      <c r="DK124" s="829"/>
      <c r="DL124" s="830" t="s">
        <v>183</v>
      </c>
      <c r="DM124" s="828"/>
      <c r="DN124" s="828"/>
      <c r="DO124" s="828"/>
      <c r="DP124" s="829"/>
      <c r="DQ124" s="830" t="s">
        <v>183</v>
      </c>
      <c r="DR124" s="828"/>
      <c r="DS124" s="828"/>
      <c r="DT124" s="828"/>
      <c r="DU124" s="829"/>
      <c r="DV124" s="912" t="s">
        <v>183</v>
      </c>
      <c r="DW124" s="913"/>
      <c r="DX124" s="913"/>
      <c r="DY124" s="913"/>
      <c r="DZ124" s="914"/>
    </row>
    <row r="125" spans="1:130" s="226" customFormat="1" ht="26.25" customHeight="1" x14ac:dyDescent="0.2">
      <c r="A125" s="884"/>
      <c r="B125" s="885"/>
      <c r="C125" s="879" t="s">
        <v>469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183</v>
      </c>
      <c r="AB125" s="844"/>
      <c r="AC125" s="844"/>
      <c r="AD125" s="844"/>
      <c r="AE125" s="845"/>
      <c r="AF125" s="846" t="s">
        <v>183</v>
      </c>
      <c r="AG125" s="844"/>
      <c r="AH125" s="844"/>
      <c r="AI125" s="844"/>
      <c r="AJ125" s="845"/>
      <c r="AK125" s="846" t="s">
        <v>183</v>
      </c>
      <c r="AL125" s="844"/>
      <c r="AM125" s="844"/>
      <c r="AN125" s="844"/>
      <c r="AO125" s="845"/>
      <c r="AP125" s="888" t="s">
        <v>183</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484</v>
      </c>
      <c r="CL125" s="916"/>
      <c r="CM125" s="916"/>
      <c r="CN125" s="916"/>
      <c r="CO125" s="917"/>
      <c r="CP125" s="924" t="s">
        <v>485</v>
      </c>
      <c r="CQ125" s="872"/>
      <c r="CR125" s="872"/>
      <c r="CS125" s="872"/>
      <c r="CT125" s="872"/>
      <c r="CU125" s="872"/>
      <c r="CV125" s="872"/>
      <c r="CW125" s="872"/>
      <c r="CX125" s="872"/>
      <c r="CY125" s="872"/>
      <c r="CZ125" s="872"/>
      <c r="DA125" s="872"/>
      <c r="DB125" s="872"/>
      <c r="DC125" s="872"/>
      <c r="DD125" s="872"/>
      <c r="DE125" s="872"/>
      <c r="DF125" s="873"/>
      <c r="DG125" s="925" t="s">
        <v>183</v>
      </c>
      <c r="DH125" s="906"/>
      <c r="DI125" s="906"/>
      <c r="DJ125" s="906"/>
      <c r="DK125" s="906"/>
      <c r="DL125" s="906" t="s">
        <v>183</v>
      </c>
      <c r="DM125" s="906"/>
      <c r="DN125" s="906"/>
      <c r="DO125" s="906"/>
      <c r="DP125" s="906"/>
      <c r="DQ125" s="906" t="s">
        <v>183</v>
      </c>
      <c r="DR125" s="906"/>
      <c r="DS125" s="906"/>
      <c r="DT125" s="906"/>
      <c r="DU125" s="906"/>
      <c r="DV125" s="907" t="s">
        <v>183</v>
      </c>
      <c r="DW125" s="907"/>
      <c r="DX125" s="907"/>
      <c r="DY125" s="907"/>
      <c r="DZ125" s="908"/>
    </row>
    <row r="126" spans="1:130" s="226" customFormat="1" ht="26.25" customHeight="1" thickBot="1" x14ac:dyDescent="0.25">
      <c r="A126" s="884"/>
      <c r="B126" s="885"/>
      <c r="C126" s="879" t="s">
        <v>471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183</v>
      </c>
      <c r="AB126" s="844"/>
      <c r="AC126" s="844"/>
      <c r="AD126" s="844"/>
      <c r="AE126" s="845"/>
      <c r="AF126" s="846" t="s">
        <v>183</v>
      </c>
      <c r="AG126" s="844"/>
      <c r="AH126" s="844"/>
      <c r="AI126" s="844"/>
      <c r="AJ126" s="845"/>
      <c r="AK126" s="846" t="s">
        <v>183</v>
      </c>
      <c r="AL126" s="844"/>
      <c r="AM126" s="844"/>
      <c r="AN126" s="844"/>
      <c r="AO126" s="845"/>
      <c r="AP126" s="888" t="s">
        <v>183</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486</v>
      </c>
      <c r="CQ126" s="816"/>
      <c r="CR126" s="816"/>
      <c r="CS126" s="816"/>
      <c r="CT126" s="816"/>
      <c r="CU126" s="816"/>
      <c r="CV126" s="816"/>
      <c r="CW126" s="816"/>
      <c r="CX126" s="816"/>
      <c r="CY126" s="816"/>
      <c r="CZ126" s="816"/>
      <c r="DA126" s="816"/>
      <c r="DB126" s="816"/>
      <c r="DC126" s="816"/>
      <c r="DD126" s="816"/>
      <c r="DE126" s="816"/>
      <c r="DF126" s="817"/>
      <c r="DG126" s="880">
        <v>1590598</v>
      </c>
      <c r="DH126" s="881"/>
      <c r="DI126" s="881"/>
      <c r="DJ126" s="881"/>
      <c r="DK126" s="881"/>
      <c r="DL126" s="881">
        <v>1648222</v>
      </c>
      <c r="DM126" s="881"/>
      <c r="DN126" s="881"/>
      <c r="DO126" s="881"/>
      <c r="DP126" s="881"/>
      <c r="DQ126" s="881">
        <v>1621677</v>
      </c>
      <c r="DR126" s="881"/>
      <c r="DS126" s="881"/>
      <c r="DT126" s="881"/>
      <c r="DU126" s="881"/>
      <c r="DV126" s="858">
        <v>21.7</v>
      </c>
      <c r="DW126" s="858"/>
      <c r="DX126" s="858"/>
      <c r="DY126" s="858"/>
      <c r="DZ126" s="859"/>
    </row>
    <row r="127" spans="1:130" s="226" customFormat="1" ht="26.25" customHeight="1" x14ac:dyDescent="0.2">
      <c r="A127" s="886"/>
      <c r="B127" s="887"/>
      <c r="C127" s="902" t="s">
        <v>487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183</v>
      </c>
      <c r="AB127" s="844"/>
      <c r="AC127" s="844"/>
      <c r="AD127" s="844"/>
      <c r="AE127" s="845"/>
      <c r="AF127" s="846" t="s">
        <v>183</v>
      </c>
      <c r="AG127" s="844"/>
      <c r="AH127" s="844"/>
      <c r="AI127" s="844"/>
      <c r="AJ127" s="845"/>
      <c r="AK127" s="846" t="s">
        <v>183</v>
      </c>
      <c r="AL127" s="844"/>
      <c r="AM127" s="844"/>
      <c r="AN127" s="844"/>
      <c r="AO127" s="845"/>
      <c r="AP127" s="888" t="s">
        <v>183</v>
      </c>
      <c r="AQ127" s="889"/>
      <c r="AR127" s="889"/>
      <c r="AS127" s="889"/>
      <c r="AT127" s="890"/>
      <c r="AU127" s="228"/>
      <c r="AV127" s="228"/>
      <c r="AW127" s="228"/>
      <c r="AX127" s="905" t="s">
        <v>488</v>
      </c>
      <c r="AY127" s="876"/>
      <c r="AZ127" s="876"/>
      <c r="BA127" s="876"/>
      <c r="BB127" s="876"/>
      <c r="BC127" s="876"/>
      <c r="BD127" s="876"/>
      <c r="BE127" s="877"/>
      <c r="BF127" s="875" t="s">
        <v>489</v>
      </c>
      <c r="BG127" s="876"/>
      <c r="BH127" s="876"/>
      <c r="BI127" s="876"/>
      <c r="BJ127" s="876"/>
      <c r="BK127" s="876"/>
      <c r="BL127" s="877"/>
      <c r="BM127" s="875" t="s">
        <v>490</v>
      </c>
      <c r="BN127" s="876"/>
      <c r="BO127" s="876"/>
      <c r="BP127" s="876"/>
      <c r="BQ127" s="876"/>
      <c r="BR127" s="876"/>
      <c r="BS127" s="877"/>
      <c r="BT127" s="875" t="s">
        <v>491</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492</v>
      </c>
      <c r="CQ127" s="816"/>
      <c r="CR127" s="816"/>
      <c r="CS127" s="816"/>
      <c r="CT127" s="816"/>
      <c r="CU127" s="816"/>
      <c r="CV127" s="816"/>
      <c r="CW127" s="816"/>
      <c r="CX127" s="816"/>
      <c r="CY127" s="816"/>
      <c r="CZ127" s="816"/>
      <c r="DA127" s="816"/>
      <c r="DB127" s="816"/>
      <c r="DC127" s="816"/>
      <c r="DD127" s="816"/>
      <c r="DE127" s="816"/>
      <c r="DF127" s="817"/>
      <c r="DG127" s="880" t="s">
        <v>183</v>
      </c>
      <c r="DH127" s="881"/>
      <c r="DI127" s="881"/>
      <c r="DJ127" s="881"/>
      <c r="DK127" s="881"/>
      <c r="DL127" s="881" t="s">
        <v>183</v>
      </c>
      <c r="DM127" s="881"/>
      <c r="DN127" s="881"/>
      <c r="DO127" s="881"/>
      <c r="DP127" s="881"/>
      <c r="DQ127" s="881" t="s">
        <v>183</v>
      </c>
      <c r="DR127" s="881"/>
      <c r="DS127" s="881"/>
      <c r="DT127" s="881"/>
      <c r="DU127" s="881"/>
      <c r="DV127" s="858" t="s">
        <v>183</v>
      </c>
      <c r="DW127" s="858"/>
      <c r="DX127" s="858"/>
      <c r="DY127" s="858"/>
      <c r="DZ127" s="859"/>
    </row>
    <row r="128" spans="1:130" s="226" customFormat="1" ht="26.25" customHeight="1" thickBot="1" x14ac:dyDescent="0.25">
      <c r="A128" s="860" t="s">
        <v>493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494</v>
      </c>
      <c r="X128" s="862"/>
      <c r="Y128" s="862"/>
      <c r="Z128" s="863"/>
      <c r="AA128" s="864">
        <v>89972</v>
      </c>
      <c r="AB128" s="865"/>
      <c r="AC128" s="865"/>
      <c r="AD128" s="865"/>
      <c r="AE128" s="866"/>
      <c r="AF128" s="867">
        <v>79880</v>
      </c>
      <c r="AG128" s="865"/>
      <c r="AH128" s="865"/>
      <c r="AI128" s="865"/>
      <c r="AJ128" s="866"/>
      <c r="AK128" s="867">
        <v>74668</v>
      </c>
      <c r="AL128" s="865"/>
      <c r="AM128" s="865"/>
      <c r="AN128" s="865"/>
      <c r="AO128" s="866"/>
      <c r="AP128" s="868"/>
      <c r="AQ128" s="869"/>
      <c r="AR128" s="869"/>
      <c r="AS128" s="869"/>
      <c r="AT128" s="870"/>
      <c r="AU128" s="228"/>
      <c r="AV128" s="228"/>
      <c r="AW128" s="228"/>
      <c r="AX128" s="871" t="s">
        <v>495</v>
      </c>
      <c r="AY128" s="872"/>
      <c r="AZ128" s="872"/>
      <c r="BA128" s="872"/>
      <c r="BB128" s="872"/>
      <c r="BC128" s="872"/>
      <c r="BD128" s="872"/>
      <c r="BE128" s="873"/>
      <c r="BF128" s="850" t="s">
        <v>183</v>
      </c>
      <c r="BG128" s="851"/>
      <c r="BH128" s="851"/>
      <c r="BI128" s="851"/>
      <c r="BJ128" s="851"/>
      <c r="BK128" s="851"/>
      <c r="BL128" s="874"/>
      <c r="BM128" s="850">
        <v>13.63</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496</v>
      </c>
      <c r="CQ128" s="794"/>
      <c r="CR128" s="794"/>
      <c r="CS128" s="794"/>
      <c r="CT128" s="794"/>
      <c r="CU128" s="794"/>
      <c r="CV128" s="794"/>
      <c r="CW128" s="794"/>
      <c r="CX128" s="794"/>
      <c r="CY128" s="794"/>
      <c r="CZ128" s="794"/>
      <c r="DA128" s="794"/>
      <c r="DB128" s="794"/>
      <c r="DC128" s="794"/>
      <c r="DD128" s="794"/>
      <c r="DE128" s="794"/>
      <c r="DF128" s="795"/>
      <c r="DG128" s="854" t="s">
        <v>183</v>
      </c>
      <c r="DH128" s="855"/>
      <c r="DI128" s="855"/>
      <c r="DJ128" s="855"/>
      <c r="DK128" s="855"/>
      <c r="DL128" s="855" t="s">
        <v>497</v>
      </c>
      <c r="DM128" s="855"/>
      <c r="DN128" s="855"/>
      <c r="DO128" s="855"/>
      <c r="DP128" s="855"/>
      <c r="DQ128" s="855" t="s">
        <v>452</v>
      </c>
      <c r="DR128" s="855"/>
      <c r="DS128" s="855"/>
      <c r="DT128" s="855"/>
      <c r="DU128" s="855"/>
      <c r="DV128" s="856" t="s">
        <v>183</v>
      </c>
      <c r="DW128" s="856"/>
      <c r="DX128" s="856"/>
      <c r="DY128" s="856"/>
      <c r="DZ128" s="857"/>
    </row>
    <row r="129" spans="1:131" s="226"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498</v>
      </c>
      <c r="X129" s="841"/>
      <c r="Y129" s="841"/>
      <c r="Z129" s="842"/>
      <c r="AA129" s="843">
        <v>7882481</v>
      </c>
      <c r="AB129" s="844"/>
      <c r="AC129" s="844"/>
      <c r="AD129" s="844"/>
      <c r="AE129" s="845"/>
      <c r="AF129" s="846">
        <v>8087235</v>
      </c>
      <c r="AG129" s="844"/>
      <c r="AH129" s="844"/>
      <c r="AI129" s="844"/>
      <c r="AJ129" s="845"/>
      <c r="AK129" s="846">
        <v>8508967</v>
      </c>
      <c r="AL129" s="844"/>
      <c r="AM129" s="844"/>
      <c r="AN129" s="844"/>
      <c r="AO129" s="845"/>
      <c r="AP129" s="847"/>
      <c r="AQ129" s="848"/>
      <c r="AR129" s="848"/>
      <c r="AS129" s="848"/>
      <c r="AT129" s="849"/>
      <c r="AU129" s="229"/>
      <c r="AV129" s="229"/>
      <c r="AW129" s="229"/>
      <c r="AX129" s="815" t="s">
        <v>499</v>
      </c>
      <c r="AY129" s="816"/>
      <c r="AZ129" s="816"/>
      <c r="BA129" s="816"/>
      <c r="BB129" s="816"/>
      <c r="BC129" s="816"/>
      <c r="BD129" s="816"/>
      <c r="BE129" s="817"/>
      <c r="BF129" s="834" t="s">
        <v>452</v>
      </c>
      <c r="BG129" s="835"/>
      <c r="BH129" s="835"/>
      <c r="BI129" s="835"/>
      <c r="BJ129" s="835"/>
      <c r="BK129" s="835"/>
      <c r="BL129" s="836"/>
      <c r="BM129" s="834">
        <v>18.63</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500</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501</v>
      </c>
      <c r="X130" s="841"/>
      <c r="Y130" s="841"/>
      <c r="Z130" s="842"/>
      <c r="AA130" s="843">
        <v>1065275</v>
      </c>
      <c r="AB130" s="844"/>
      <c r="AC130" s="844"/>
      <c r="AD130" s="844"/>
      <c r="AE130" s="845"/>
      <c r="AF130" s="846">
        <v>1021920</v>
      </c>
      <c r="AG130" s="844"/>
      <c r="AH130" s="844"/>
      <c r="AI130" s="844"/>
      <c r="AJ130" s="845"/>
      <c r="AK130" s="846">
        <v>1031885</v>
      </c>
      <c r="AL130" s="844"/>
      <c r="AM130" s="844"/>
      <c r="AN130" s="844"/>
      <c r="AO130" s="845"/>
      <c r="AP130" s="847"/>
      <c r="AQ130" s="848"/>
      <c r="AR130" s="848"/>
      <c r="AS130" s="848"/>
      <c r="AT130" s="849"/>
      <c r="AU130" s="229"/>
      <c r="AV130" s="229"/>
      <c r="AW130" s="229"/>
      <c r="AX130" s="815" t="s">
        <v>502</v>
      </c>
      <c r="AY130" s="816"/>
      <c r="AZ130" s="816"/>
      <c r="BA130" s="816"/>
      <c r="BB130" s="816"/>
      <c r="BC130" s="816"/>
      <c r="BD130" s="816"/>
      <c r="BE130" s="817"/>
      <c r="BF130" s="818">
        <v>10.8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503</v>
      </c>
      <c r="X131" s="825"/>
      <c r="Y131" s="825"/>
      <c r="Z131" s="826"/>
      <c r="AA131" s="827">
        <v>6817206</v>
      </c>
      <c r="AB131" s="828"/>
      <c r="AC131" s="828"/>
      <c r="AD131" s="828"/>
      <c r="AE131" s="829"/>
      <c r="AF131" s="830">
        <v>7065315</v>
      </c>
      <c r="AG131" s="828"/>
      <c r="AH131" s="828"/>
      <c r="AI131" s="828"/>
      <c r="AJ131" s="829"/>
      <c r="AK131" s="830">
        <v>7477082</v>
      </c>
      <c r="AL131" s="828"/>
      <c r="AM131" s="828"/>
      <c r="AN131" s="828"/>
      <c r="AO131" s="829"/>
      <c r="AP131" s="831"/>
      <c r="AQ131" s="832"/>
      <c r="AR131" s="832"/>
      <c r="AS131" s="832"/>
      <c r="AT131" s="833"/>
      <c r="AU131" s="229"/>
      <c r="AV131" s="229"/>
      <c r="AW131" s="229"/>
      <c r="AX131" s="793" t="s">
        <v>504</v>
      </c>
      <c r="AY131" s="794"/>
      <c r="AZ131" s="794"/>
      <c r="BA131" s="794"/>
      <c r="BB131" s="794"/>
      <c r="BC131" s="794"/>
      <c r="BD131" s="794"/>
      <c r="BE131" s="795"/>
      <c r="BF131" s="796">
        <v>109.8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505</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506</v>
      </c>
      <c r="W132" s="806"/>
      <c r="X132" s="806"/>
      <c r="Y132" s="806"/>
      <c r="Z132" s="807"/>
      <c r="AA132" s="808">
        <v>12.166274570000001</v>
      </c>
      <c r="AB132" s="809"/>
      <c r="AC132" s="809"/>
      <c r="AD132" s="809"/>
      <c r="AE132" s="810"/>
      <c r="AF132" s="811">
        <v>10.53611905</v>
      </c>
      <c r="AG132" s="809"/>
      <c r="AH132" s="809"/>
      <c r="AI132" s="809"/>
      <c r="AJ132" s="810"/>
      <c r="AK132" s="811">
        <v>9.7908783130000003</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507</v>
      </c>
      <c r="W133" s="785"/>
      <c r="X133" s="785"/>
      <c r="Y133" s="785"/>
      <c r="Z133" s="786"/>
      <c r="AA133" s="787">
        <v>12.9</v>
      </c>
      <c r="AB133" s="788"/>
      <c r="AC133" s="788"/>
      <c r="AD133" s="788"/>
      <c r="AE133" s="789"/>
      <c r="AF133" s="787">
        <v>11.8</v>
      </c>
      <c r="AG133" s="788"/>
      <c r="AH133" s="788"/>
      <c r="AI133" s="788"/>
      <c r="AJ133" s="789"/>
      <c r="AK133" s="787">
        <v>10.8</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cSA1pYhaIsw2JBE7NMi2m//r558vs0KCcN/djjSm4b2Oe9Sy1s/AGE4oH/RUf/F7Fgyj14iczOeY6QyYmLERw==" saltValue="PFZnxGqZ6wMNJpDPAQS8+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508</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xWN36lNscvGxs4vhBIZazEQsxHRsrxY0ofMP7Ifo3eY5qPheOt4EPxS3fNNTmRfUx1JKjjLPHIfJ8UWDlcMjfA==" saltValue="OGAsQbWspXxBmdPFcoNp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9gxUJn+zz6Cp3PFTitBzydiHUyRjI+v5hLvP+ndO7PanYLR0/EbtEBwnQaShnGpIS8hCkTyO4oajrOb3dE7iw==" saltValue="TZZKc624Lqxxe8lX+h5S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511</v>
      </c>
      <c r="AP7" s="268"/>
      <c r="AQ7" s="269" t="s">
        <v>512</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513</v>
      </c>
      <c r="AQ8" s="275" t="s">
        <v>514</v>
      </c>
      <c r="AR8" s="276" t="s">
        <v>515</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516</v>
      </c>
      <c r="AL9" s="1195"/>
      <c r="AM9" s="1195"/>
      <c r="AN9" s="1196"/>
      <c r="AO9" s="277">
        <v>2449134</v>
      </c>
      <c r="AP9" s="277">
        <v>73590</v>
      </c>
      <c r="AQ9" s="278">
        <v>89252</v>
      </c>
      <c r="AR9" s="279">
        <v>-17.5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517</v>
      </c>
      <c r="AL10" s="1195"/>
      <c r="AM10" s="1195"/>
      <c r="AN10" s="1196"/>
      <c r="AO10" s="280">
        <v>301417</v>
      </c>
      <c r="AP10" s="280">
        <v>9057</v>
      </c>
      <c r="AQ10" s="281">
        <v>11439</v>
      </c>
      <c r="AR10" s="282">
        <v>-20.8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518</v>
      </c>
      <c r="AL11" s="1195"/>
      <c r="AM11" s="1195"/>
      <c r="AN11" s="1196"/>
      <c r="AO11" s="280" t="s">
        <v>519</v>
      </c>
      <c r="AP11" s="280" t="s">
        <v>519</v>
      </c>
      <c r="AQ11" s="281">
        <v>869</v>
      </c>
      <c r="AR11" s="282" t="s">
        <v>519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520</v>
      </c>
      <c r="AL12" s="1195"/>
      <c r="AM12" s="1195"/>
      <c r="AN12" s="1196"/>
      <c r="AO12" s="280" t="s">
        <v>519</v>
      </c>
      <c r="AP12" s="280" t="s">
        <v>519</v>
      </c>
      <c r="AQ12" s="281">
        <v>1</v>
      </c>
      <c r="AR12" s="282" t="s">
        <v>519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521</v>
      </c>
      <c r="AL13" s="1195"/>
      <c r="AM13" s="1195"/>
      <c r="AN13" s="1196"/>
      <c r="AO13" s="280">
        <v>75219</v>
      </c>
      <c r="AP13" s="280">
        <v>2260</v>
      </c>
      <c r="AQ13" s="281">
        <v>3581</v>
      </c>
      <c r="AR13" s="282">
        <v>-36.9</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522</v>
      </c>
      <c r="AL14" s="1195"/>
      <c r="AM14" s="1195"/>
      <c r="AN14" s="1196"/>
      <c r="AO14" s="280">
        <v>67357</v>
      </c>
      <c r="AP14" s="280">
        <v>2024</v>
      </c>
      <c r="AQ14" s="281">
        <v>1527</v>
      </c>
      <c r="AR14" s="282">
        <v>32.5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523</v>
      </c>
      <c r="AL15" s="1198"/>
      <c r="AM15" s="1198"/>
      <c r="AN15" s="1199"/>
      <c r="AO15" s="280">
        <v>-146272</v>
      </c>
      <c r="AP15" s="280">
        <v>-4395</v>
      </c>
      <c r="AQ15" s="281">
        <v>-6588</v>
      </c>
      <c r="AR15" s="282">
        <v>-33.299999999999997</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189</v>
      </c>
      <c r="AL16" s="1198"/>
      <c r="AM16" s="1198"/>
      <c r="AN16" s="1199"/>
      <c r="AO16" s="280">
        <v>2746855</v>
      </c>
      <c r="AP16" s="280">
        <v>82535</v>
      </c>
      <c r="AQ16" s="281">
        <v>100080</v>
      </c>
      <c r="AR16" s="282">
        <v>-17.5</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528</v>
      </c>
      <c r="AL21" s="1201"/>
      <c r="AM21" s="1201"/>
      <c r="AN21" s="1202"/>
      <c r="AO21" s="293">
        <v>6.7</v>
      </c>
      <c r="AP21" s="294">
        <v>9.0299999999999994</v>
      </c>
      <c r="AQ21" s="295">
        <v>-2.33</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529</v>
      </c>
      <c r="AL22" s="1201"/>
      <c r="AM22" s="1201"/>
      <c r="AN22" s="1202"/>
      <c r="AO22" s="298">
        <v>96.1</v>
      </c>
      <c r="AP22" s="299">
        <v>97.7</v>
      </c>
      <c r="AQ22" s="300">
        <v>-1.6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3" t="s">
        <v>530</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2" x14ac:dyDescent="0.2">
      <c r="A27" s="305"/>
      <c r="AO27" s="258"/>
      <c r="AP27" s="258"/>
      <c r="AQ27" s="258"/>
      <c r="AR27" s="258"/>
      <c r="AS27" s="258"/>
      <c r="AT27" s="258"/>
    </row>
    <row r="28" spans="1:46" ht="16.2" x14ac:dyDescent="0.2">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511</v>
      </c>
      <c r="AP30" s="268"/>
      <c r="AQ30" s="269" t="s">
        <v>512</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513</v>
      </c>
      <c r="AQ31" s="275" t="s">
        <v>514</v>
      </c>
      <c r="AR31" s="276" t="s">
        <v>515</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533</v>
      </c>
      <c r="AL32" s="1185"/>
      <c r="AM32" s="1185"/>
      <c r="AN32" s="1186"/>
      <c r="AO32" s="308">
        <v>1276550</v>
      </c>
      <c r="AP32" s="308">
        <v>38357</v>
      </c>
      <c r="AQ32" s="309">
        <v>56817</v>
      </c>
      <c r="AR32" s="310">
        <v>-32.5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534</v>
      </c>
      <c r="AL33" s="1185"/>
      <c r="AM33" s="1185"/>
      <c r="AN33" s="1186"/>
      <c r="AO33" s="308" t="s">
        <v>519</v>
      </c>
      <c r="AP33" s="308" t="s">
        <v>519</v>
      </c>
      <c r="AQ33" s="309" t="s">
        <v>519</v>
      </c>
      <c r="AR33" s="310" t="s">
        <v>519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535</v>
      </c>
      <c r="AL34" s="1185"/>
      <c r="AM34" s="1185"/>
      <c r="AN34" s="1186"/>
      <c r="AO34" s="308" t="s">
        <v>519</v>
      </c>
      <c r="AP34" s="308" t="s">
        <v>519</v>
      </c>
      <c r="AQ34" s="309">
        <v>1</v>
      </c>
      <c r="AR34" s="310" t="s">
        <v>519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536</v>
      </c>
      <c r="AL35" s="1185"/>
      <c r="AM35" s="1185"/>
      <c r="AN35" s="1186"/>
      <c r="AO35" s="308">
        <v>503145</v>
      </c>
      <c r="AP35" s="308">
        <v>15118</v>
      </c>
      <c r="AQ35" s="309">
        <v>14495</v>
      </c>
      <c r="AR35" s="310">
        <v>4.3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537</v>
      </c>
      <c r="AL36" s="1185"/>
      <c r="AM36" s="1185"/>
      <c r="AN36" s="1186"/>
      <c r="AO36" s="308">
        <v>57770</v>
      </c>
      <c r="AP36" s="308">
        <v>1736</v>
      </c>
      <c r="AQ36" s="309">
        <v>2703</v>
      </c>
      <c r="AR36" s="310">
        <v>-35.799999999999997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538</v>
      </c>
      <c r="AL37" s="1185"/>
      <c r="AM37" s="1185"/>
      <c r="AN37" s="1186"/>
      <c r="AO37" s="308" t="s">
        <v>519</v>
      </c>
      <c r="AP37" s="308" t="s">
        <v>519</v>
      </c>
      <c r="AQ37" s="309">
        <v>273</v>
      </c>
      <c r="AR37" s="310" t="s">
        <v>519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539</v>
      </c>
      <c r="AL38" s="1188"/>
      <c r="AM38" s="1188"/>
      <c r="AN38" s="1189"/>
      <c r="AO38" s="311">
        <v>1160</v>
      </c>
      <c r="AP38" s="311">
        <v>35</v>
      </c>
      <c r="AQ38" s="312">
        <v>2</v>
      </c>
      <c r="AR38" s="300">
        <v>1650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540</v>
      </c>
      <c r="AL39" s="1188"/>
      <c r="AM39" s="1188"/>
      <c r="AN39" s="1189"/>
      <c r="AO39" s="308">
        <v>-74668</v>
      </c>
      <c r="AP39" s="308">
        <v>-2244</v>
      </c>
      <c r="AQ39" s="309">
        <v>-4629</v>
      </c>
      <c r="AR39" s="310">
        <v>-51.5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541</v>
      </c>
      <c r="AL40" s="1185"/>
      <c r="AM40" s="1185"/>
      <c r="AN40" s="1186"/>
      <c r="AO40" s="308">
        <v>-1031885</v>
      </c>
      <c r="AP40" s="308">
        <v>-31005</v>
      </c>
      <c r="AQ40" s="309">
        <v>-48266</v>
      </c>
      <c r="AR40" s="310">
        <v>-35.799999999999997</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301</v>
      </c>
      <c r="AL41" s="1191"/>
      <c r="AM41" s="1191"/>
      <c r="AN41" s="1192"/>
      <c r="AO41" s="308">
        <v>732072</v>
      </c>
      <c r="AP41" s="308">
        <v>21997</v>
      </c>
      <c r="AQ41" s="309">
        <v>21396</v>
      </c>
      <c r="AR41" s="310">
        <v>2.8</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511</v>
      </c>
      <c r="AN49" s="1179" t="s">
        <v>545</v>
      </c>
      <c r="AO49" s="1180"/>
      <c r="AP49" s="1180"/>
      <c r="AQ49" s="1180"/>
      <c r="AR49" s="1181"/>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546</v>
      </c>
      <c r="AO50" s="325" t="s">
        <v>547</v>
      </c>
      <c r="AP50" s="326" t="s">
        <v>548</v>
      </c>
      <c r="AQ50" s="327" t="s">
        <v>549</v>
      </c>
      <c r="AR50" s="328" t="s">
        <v>550</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1979331</v>
      </c>
      <c r="AN51" s="330">
        <v>57375</v>
      </c>
      <c r="AO51" s="331">
        <v>21.6</v>
      </c>
      <c r="AP51" s="332">
        <v>72656</v>
      </c>
      <c r="AQ51" s="333">
        <v>8.5</v>
      </c>
      <c r="AR51" s="334">
        <v>13.1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763503</v>
      </c>
      <c r="AN52" s="338">
        <v>22132</v>
      </c>
      <c r="AO52" s="339">
        <v>14.6</v>
      </c>
      <c r="AP52" s="340">
        <v>36448</v>
      </c>
      <c r="AQ52" s="341">
        <v>-2.2999999999999998</v>
      </c>
      <c r="AR52" s="342">
        <v>16.899999999999999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1623660</v>
      </c>
      <c r="AN53" s="330">
        <v>47474</v>
      </c>
      <c r="AO53" s="331">
        <v>-17.3</v>
      </c>
      <c r="AP53" s="332">
        <v>65080</v>
      </c>
      <c r="AQ53" s="333">
        <v>-10.4</v>
      </c>
      <c r="AR53" s="334">
        <v>-6.9</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1038121</v>
      </c>
      <c r="AN54" s="338">
        <v>30354</v>
      </c>
      <c r="AO54" s="339">
        <v>37.1</v>
      </c>
      <c r="AP54" s="340">
        <v>38201</v>
      </c>
      <c r="AQ54" s="341">
        <v>4.8</v>
      </c>
      <c r="AR54" s="342">
        <v>32.299999999999997</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2228097</v>
      </c>
      <c r="AN55" s="330">
        <v>65615</v>
      </c>
      <c r="AO55" s="331">
        <v>38.200000000000003</v>
      </c>
      <c r="AP55" s="332">
        <v>79288</v>
      </c>
      <c r="AQ55" s="333">
        <v>21.8</v>
      </c>
      <c r="AR55" s="334">
        <v>16.399999999999999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726252</v>
      </c>
      <c r="AN56" s="338">
        <v>21387</v>
      </c>
      <c r="AO56" s="339">
        <v>-29.5</v>
      </c>
      <c r="AP56" s="340">
        <v>41870</v>
      </c>
      <c r="AQ56" s="341">
        <v>9.6</v>
      </c>
      <c r="AR56" s="342">
        <v>-39.1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2017190</v>
      </c>
      <c r="AN57" s="330">
        <v>59920</v>
      </c>
      <c r="AO57" s="331">
        <v>-8.6999999999999993</v>
      </c>
      <c r="AP57" s="332">
        <v>84962</v>
      </c>
      <c r="AQ57" s="333">
        <v>7.2</v>
      </c>
      <c r="AR57" s="334">
        <v>-15.9</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1324311</v>
      </c>
      <c r="AN58" s="338">
        <v>39338</v>
      </c>
      <c r="AO58" s="339">
        <v>83.9</v>
      </c>
      <c r="AP58" s="340">
        <v>42793</v>
      </c>
      <c r="AQ58" s="341">
        <v>2.2000000000000002</v>
      </c>
      <c r="AR58" s="342">
        <v>81.7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3792000</v>
      </c>
      <c r="AN59" s="330">
        <v>113939</v>
      </c>
      <c r="AO59" s="331">
        <v>90.2</v>
      </c>
      <c r="AP59" s="332">
        <v>71279</v>
      </c>
      <c r="AQ59" s="333">
        <v>-16.100000000000001</v>
      </c>
      <c r="AR59" s="334">
        <v>106.3</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958562</v>
      </c>
      <c r="AN60" s="338">
        <v>28802</v>
      </c>
      <c r="AO60" s="339">
        <v>-26.8</v>
      </c>
      <c r="AP60" s="340">
        <v>36731</v>
      </c>
      <c r="AQ60" s="341">
        <v>-14.2</v>
      </c>
      <c r="AR60" s="342">
        <v>-12.6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2328056</v>
      </c>
      <c r="AN61" s="345">
        <v>68865</v>
      </c>
      <c r="AO61" s="346">
        <v>24.8</v>
      </c>
      <c r="AP61" s="347">
        <v>74653</v>
      </c>
      <c r="AQ61" s="348">
        <v>2.2000000000000002</v>
      </c>
      <c r="AR61" s="334">
        <v>22.6</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962150</v>
      </c>
      <c r="AN62" s="338">
        <v>28403</v>
      </c>
      <c r="AO62" s="339">
        <v>15.9</v>
      </c>
      <c r="AP62" s="340">
        <v>39209</v>
      </c>
      <c r="AQ62" s="341">
        <v>0</v>
      </c>
      <c r="AR62" s="342">
        <v>15.9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5UCFzCbPAkEtd4oGce7EPX/rM8NT0f4bRvueAjv+lRIgb2s4YKoVl/T5pGjnmYDN0iJOSz2WIUC7DYBJAmiOQQ==" saltValue="3Yh7PuQh5FuG8bSocuvkB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559</v>
      </c>
    </row>
    <row r="120" spans="125:125" ht="13.5" hidden="1" customHeight="1" x14ac:dyDescent="0.2"/>
    <row r="121" spans="125:125" ht="13.5" hidden="1" customHeight="1" x14ac:dyDescent="0.2">
      <c r="DU121" s="255"/>
    </row>
  </sheetData>
  <sheetProtection algorithmName="SHA-512" hashValue="yB/OvcGpkBHRR4OACkvyq/Slw/wsKMDsSrUQkYtuNai5TQl65zs/ZYNTPpiUyhIFDqiaN2Q0xxuzmrK2/9R3ew==" saltValue="7izJAPtvyvWk0NfwwfqN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560</v>
      </c>
    </row>
  </sheetData>
  <sheetProtection algorithmName="SHA-512" hashValue="1BrY11ZF6dNM+mUnDFaDgOf5dsQs15yPHKoa7UXTIdq8s/CFUKP+U/Bud3dJuyveW4zli0lB2fmJhMJ2u/JLuQ==" saltValue="IBVrYbmZvhiTORjSxpeL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03" t="s">
        <v>3</v>
      </c>
      <c r="D47" s="1203"/>
      <c r="E47" s="1204"/>
      <c r="F47" s="11">
        <v>32.69</v>
      </c>
      <c r="G47" s="12">
        <v>32.520000000000003</v>
      </c>
      <c r="H47" s="12">
        <v>32.75</v>
      </c>
      <c r="I47" s="12">
        <v>31.92</v>
      </c>
      <c r="J47" s="13">
        <v>30.34</v>
      </c>
    </row>
    <row r="48" spans="2:10" ht="57.75" customHeight="1" x14ac:dyDescent="0.2">
      <c r="B48" s="14"/>
      <c r="C48" s="1205" t="s">
        <v>4</v>
      </c>
      <c r="D48" s="1205"/>
      <c r="E48" s="1206"/>
      <c r="F48" s="15">
        <v>1.28</v>
      </c>
      <c r="G48" s="16">
        <v>1.29</v>
      </c>
      <c r="H48" s="16">
        <v>2.2400000000000002</v>
      </c>
      <c r="I48" s="16">
        <v>1.73</v>
      </c>
      <c r="J48" s="17">
        <v>5.76</v>
      </c>
    </row>
    <row r="49" spans="2:10" ht="57.75" customHeight="1" thickBot="1" x14ac:dyDescent="0.25">
      <c r="B49" s="18"/>
      <c r="C49" s="1207" t="s">
        <v>5</v>
      </c>
      <c r="D49" s="1207"/>
      <c r="E49" s="1208"/>
      <c r="F49" s="19" t="s">
        <v>566</v>
      </c>
      <c r="G49" s="20">
        <v>0.02</v>
      </c>
      <c r="H49" s="20">
        <v>0.94</v>
      </c>
      <c r="I49" s="20" t="s">
        <v>567</v>
      </c>
      <c r="J49" s="21">
        <v>4.12</v>
      </c>
    </row>
    <row r="50" spans="2:10" ht="13.2" x14ac:dyDescent="0.2"/>
  </sheetData>
  <sheetProtection algorithmName="SHA-512" hashValue="OEVsjGkEDhnU8ZQU1YYbL/I3BYnUgCJYC9e72mROgFxoIeYjFgPuVhjt5qsWwW47JxVlWV3fNIJbpYq/x2uSFg==" saltValue="jEQ6dh2OxqNkwiaRQNuL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2023-10-17T07:16:45Z</cp:lastPrinted>
  <dcterms:created xsi:type="dcterms:W3CDTF">2023-02-20T06:30:25Z</dcterms:created>
  <dcterms:modified xsi:type="dcterms:W3CDTF">2023-10-17T07:19:28Z</dcterms:modified>
  <cp:category/>
</cp:coreProperties>
</file>