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tottori-pfilesv\person\ootsuboshunya\"/>
    </mc:Choice>
  </mc:AlternateContent>
  <xr:revisionPtr revIDLastSave="0" documentId="13_ncr:1_{FD682E5E-9A28-4F60-A0D2-C3F68BBD1339}" xr6:coauthVersionLast="47" xr6:coauthVersionMax="47" xr10:uidLastSave="{00000000-0000-0000-0000-000000000000}"/>
  <bookViews>
    <workbookView xWindow="-110" yWindow="-110" windowWidth="19420" windowHeight="10420" xr2:uid="{00000000-000D-0000-FFFF-FFFF00000000}"/>
  </bookViews>
  <sheets>
    <sheet name="介護ロボット" sheetId="5" r:id="rId1"/>
    <sheet name="ICT " sheetId="3" r:id="rId2"/>
    <sheet name="パッケージ型" sheetId="7" r:id="rId3"/>
  </sheets>
  <definedNames>
    <definedName name="_xlnm.Print_Area" localSheetId="1">'ICT '!$A$1:$L$55</definedName>
    <definedName name="_xlnm.Print_Area" localSheetId="2">パッケージ型!$A$1:$H$57</definedName>
    <definedName name="_xlnm.Print_Area" localSheetId="0">介護ロボット!$A$1:$J$45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7" l="1"/>
  <c r="G19" i="7" s="1"/>
  <c r="G25" i="7"/>
  <c r="F20" i="7"/>
  <c r="G20" i="7" s="1"/>
  <c r="C43" i="7"/>
  <c r="C42" i="7"/>
  <c r="C41" i="7"/>
  <c r="C40" i="7"/>
  <c r="C39" i="7"/>
  <c r="C38" i="7"/>
  <c r="C37" i="7"/>
  <c r="C36" i="7"/>
  <c r="C35" i="7"/>
  <c r="C34" i="7"/>
  <c r="E29" i="7"/>
  <c r="F28" i="7"/>
  <c r="G28" i="7" s="1"/>
  <c r="F27" i="7"/>
  <c r="G27" i="7" s="1"/>
  <c r="F26" i="7"/>
  <c r="G26" i="7" s="1"/>
  <c r="F25" i="7"/>
  <c r="F24" i="7"/>
  <c r="G24" i="7" s="1"/>
  <c r="F23" i="7"/>
  <c r="G23" i="7" s="1"/>
  <c r="F22" i="7"/>
  <c r="G22" i="7" s="1"/>
  <c r="F21" i="7"/>
  <c r="G21" i="7" s="1"/>
  <c r="F29" i="7" l="1"/>
  <c r="G20" i="5"/>
  <c r="I20" i="5" s="1"/>
  <c r="G21" i="5"/>
  <c r="I21" i="5" s="1"/>
  <c r="G22" i="5"/>
  <c r="I22" i="5" s="1"/>
  <c r="G23" i="5"/>
  <c r="I23" i="5" s="1"/>
  <c r="G24" i="5"/>
  <c r="I24" i="5" s="1"/>
  <c r="G25" i="5"/>
  <c r="I25" i="5" s="1"/>
  <c r="G26" i="5"/>
  <c r="I26" i="5" s="1"/>
  <c r="G27" i="5"/>
  <c r="I27" i="5" s="1"/>
  <c r="G28" i="5"/>
  <c r="I28" i="5" s="1"/>
  <c r="G19" i="5"/>
  <c r="I19" i="5" s="1"/>
  <c r="H19" i="3"/>
  <c r="G29" i="7" l="1"/>
  <c r="I29" i="5"/>
  <c r="C40" i="3"/>
  <c r="C35" i="3"/>
  <c r="C36" i="3"/>
  <c r="C37" i="3"/>
  <c r="C38" i="3"/>
  <c r="C39" i="3"/>
  <c r="C41" i="3"/>
  <c r="C42" i="3"/>
  <c r="C43" i="3"/>
  <c r="C34" i="3"/>
  <c r="H23" i="3"/>
  <c r="G29" i="3"/>
  <c r="I28" i="3"/>
  <c r="J28" i="3" s="1"/>
  <c r="H28" i="3"/>
  <c r="I27" i="3"/>
  <c r="J27" i="3" s="1"/>
  <c r="H27" i="3"/>
  <c r="I26" i="3"/>
  <c r="J26" i="3" s="1"/>
  <c r="H26" i="3"/>
  <c r="I25" i="3"/>
  <c r="J25" i="3" s="1"/>
  <c r="H25" i="3"/>
  <c r="I24" i="3"/>
  <c r="J24" i="3" s="1"/>
  <c r="H24" i="3"/>
  <c r="I23" i="3"/>
  <c r="J23" i="3" s="1"/>
  <c r="I22" i="3"/>
  <c r="J22" i="3" s="1"/>
  <c r="H22" i="3"/>
  <c r="I21" i="3"/>
  <c r="J21" i="3" s="1"/>
  <c r="H21" i="3"/>
  <c r="I20" i="3"/>
  <c r="J20" i="3" s="1"/>
  <c r="H20" i="3"/>
  <c r="I19" i="3"/>
  <c r="J19" i="3" s="1"/>
  <c r="K25" i="3" l="1"/>
  <c r="K20" i="3"/>
  <c r="K24" i="3"/>
  <c r="K21" i="3"/>
  <c r="K26" i="3"/>
  <c r="H29" i="3"/>
  <c r="K28" i="3"/>
  <c r="K23" i="3"/>
  <c r="K22" i="3"/>
  <c r="K27" i="3"/>
  <c r="K19" i="3"/>
  <c r="K29" i="3" l="1"/>
</calcChain>
</file>

<file path=xl/sharedStrings.xml><?xml version="1.0" encoding="utf-8"?>
<sst xmlns="http://schemas.openxmlformats.org/spreadsheetml/2006/main" count="105" uniqueCount="64">
  <si>
    <t>ご不明点等ございましたら下記までご連絡ください。</t>
    <rPh sb="1" eb="4">
      <t>フメイテン</t>
    </rPh>
    <rPh sb="4" eb="5">
      <t>トウ</t>
    </rPh>
    <rPh sb="12" eb="14">
      <t>カキ</t>
    </rPh>
    <rPh sb="17" eb="19">
      <t>レンラク</t>
    </rPh>
    <phoneticPr fontId="1"/>
  </si>
  <si>
    <t>鳥取県　長寿社会課</t>
    <rPh sb="0" eb="2">
      <t>トットリ</t>
    </rPh>
    <rPh sb="2" eb="3">
      <t>ケン</t>
    </rPh>
    <rPh sb="4" eb="6">
      <t>チョウジュ</t>
    </rPh>
    <rPh sb="6" eb="8">
      <t>シャカイ</t>
    </rPh>
    <rPh sb="8" eb="9">
      <t>カ</t>
    </rPh>
    <phoneticPr fontId="1"/>
  </si>
  <si>
    <t>介護ロボット導入調査</t>
    <rPh sb="0" eb="2">
      <t>カイゴ</t>
    </rPh>
    <rPh sb="6" eb="8">
      <t>ドウニュウ</t>
    </rPh>
    <rPh sb="8" eb="10">
      <t>チョウサ</t>
    </rPh>
    <phoneticPr fontId="1"/>
  </si>
  <si>
    <t>以上で終了となります。</t>
    <rPh sb="0" eb="2">
      <t>イジョウ</t>
    </rPh>
    <rPh sb="3" eb="5">
      <t>シュウリョウ</t>
    </rPh>
    <phoneticPr fontId="1"/>
  </si>
  <si>
    <t>法人名：（　　　　　　　　　　　　　）</t>
    <rPh sb="0" eb="2">
      <t>ホウジン</t>
    </rPh>
    <rPh sb="2" eb="3">
      <t>メイ</t>
    </rPh>
    <phoneticPr fontId="1"/>
  </si>
  <si>
    <t>担当者：（　　　　　　　　　　　　　）</t>
    <rPh sb="0" eb="3">
      <t>タントウシャ</t>
    </rPh>
    <phoneticPr fontId="1"/>
  </si>
  <si>
    <t>Tel：（　　　　　　　　　　　　　 　）</t>
    <phoneticPr fontId="1"/>
  </si>
  <si>
    <t>Mail:（　　　　　　　　　　　　　 　）</t>
    <phoneticPr fontId="1"/>
  </si>
  <si>
    <t>Mail:choujyushakai@pref.tottori.lg.jp</t>
    <phoneticPr fontId="1"/>
  </si>
  <si>
    <t>問１</t>
    <rPh sb="0" eb="1">
      <t>トイ</t>
    </rPh>
    <phoneticPr fontId="1"/>
  </si>
  <si>
    <t>問２</t>
    <rPh sb="0" eb="1">
      <t>トイ</t>
    </rPh>
    <phoneticPr fontId="1"/>
  </si>
  <si>
    <t>ICT機器導入調査</t>
    <rPh sb="3" eb="5">
      <t>キキ</t>
    </rPh>
    <rPh sb="5" eb="7">
      <t>ドウニュウ</t>
    </rPh>
    <rPh sb="7" eb="9">
      <t>チョウサ</t>
    </rPh>
    <phoneticPr fontId="1"/>
  </si>
  <si>
    <t>介護事業所名</t>
    <rPh sb="0" eb="2">
      <t>カイゴ</t>
    </rPh>
    <rPh sb="2" eb="5">
      <t>ジギョウショ</t>
    </rPh>
    <rPh sb="5" eb="6">
      <t>メイ</t>
    </rPh>
    <phoneticPr fontId="1"/>
  </si>
  <si>
    <t>職員数</t>
    <rPh sb="0" eb="3">
      <t>ショクインスウ</t>
    </rPh>
    <phoneticPr fontId="1"/>
  </si>
  <si>
    <t>基準額</t>
    <rPh sb="0" eb="3">
      <t>キジュンガク</t>
    </rPh>
    <phoneticPr fontId="1"/>
  </si>
  <si>
    <t>A</t>
    <phoneticPr fontId="1"/>
  </si>
  <si>
    <t>B</t>
    <phoneticPr fontId="1"/>
  </si>
  <si>
    <t>E</t>
    <phoneticPr fontId="1"/>
  </si>
  <si>
    <t>法人合計</t>
    <rPh sb="0" eb="2">
      <t>ホウジン</t>
    </rPh>
    <rPh sb="2" eb="4">
      <t>ゴウケイ</t>
    </rPh>
    <phoneticPr fontId="1"/>
  </si>
  <si>
    <t>C</t>
    <phoneticPr fontId="1"/>
  </si>
  <si>
    <t>D</t>
    <phoneticPr fontId="1"/>
  </si>
  <si>
    <t>補助率</t>
    <phoneticPr fontId="1"/>
  </si>
  <si>
    <t>事業費
（税抜き）
【事業所の総額】</t>
    <rPh sb="0" eb="3">
      <t>ジギョウヒ</t>
    </rPh>
    <rPh sb="5" eb="7">
      <t>ゼイヌ</t>
    </rPh>
    <rPh sb="11" eb="14">
      <t>ジギョウショ</t>
    </rPh>
    <rPh sb="15" eb="17">
      <t>ソウガク</t>
    </rPh>
    <phoneticPr fontId="1"/>
  </si>
  <si>
    <t>導入予定の事業所について、下記表に記載してください。</t>
    <rPh sb="0" eb="2">
      <t>ドウニュウ</t>
    </rPh>
    <rPh sb="2" eb="4">
      <t>ヨテイ</t>
    </rPh>
    <rPh sb="5" eb="8">
      <t>ジギョウショ</t>
    </rPh>
    <rPh sb="13" eb="16">
      <t>カキヒョウ</t>
    </rPh>
    <rPh sb="17" eb="19">
      <t>キサイ</t>
    </rPh>
    <phoneticPr fontId="1"/>
  </si>
  <si>
    <t>色のセルを記載してください。</t>
    <rPh sb="0" eb="1">
      <t>イロ</t>
    </rPh>
    <rPh sb="5" eb="7">
      <t>キサイ</t>
    </rPh>
    <phoneticPr fontId="1"/>
  </si>
  <si>
    <t>事業所No</t>
    <rPh sb="0" eb="3">
      <t>ジギョウショ</t>
    </rPh>
    <phoneticPr fontId="1"/>
  </si>
  <si>
    <t>介護事業所名</t>
  </si>
  <si>
    <t>導入予定の主な機器について、事業所ごとにご記載ください。</t>
    <rPh sb="0" eb="2">
      <t>ドウニュウ</t>
    </rPh>
    <rPh sb="2" eb="4">
      <t>ヨテイ</t>
    </rPh>
    <rPh sb="5" eb="6">
      <t>オモ</t>
    </rPh>
    <rPh sb="7" eb="9">
      <t>キキ</t>
    </rPh>
    <rPh sb="14" eb="17">
      <t>ジギョウショ</t>
    </rPh>
    <rPh sb="21" eb="23">
      <t>キサイ</t>
    </rPh>
    <phoneticPr fontId="1"/>
  </si>
  <si>
    <t>導入予定機器の種類（機器名）
（例：介護ソフト、ハードウェア、ネットワーク機器　等）</t>
    <rPh sb="0" eb="4">
      <t>ドウニュウヨテイ</t>
    </rPh>
    <rPh sb="4" eb="6">
      <t>キキ</t>
    </rPh>
    <rPh sb="7" eb="9">
      <t>シュルイ</t>
    </rPh>
    <rPh sb="10" eb="13">
      <t>キキメイ</t>
    </rPh>
    <rPh sb="16" eb="17">
      <t>レイ</t>
    </rPh>
    <rPh sb="18" eb="20">
      <t>カイゴ</t>
    </rPh>
    <rPh sb="37" eb="39">
      <t>キキ</t>
    </rPh>
    <rPh sb="40" eb="41">
      <t>ナド</t>
    </rPh>
    <phoneticPr fontId="1"/>
  </si>
  <si>
    <t>Tel：0857-26-7175</t>
    <phoneticPr fontId="1"/>
  </si>
  <si>
    <t>事業所No</t>
    <rPh sb="0" eb="3">
      <t>ジギョウショ</t>
    </rPh>
    <phoneticPr fontId="1"/>
  </si>
  <si>
    <t>差し引き基準額
※１の金額があればCから差し引く</t>
    <rPh sb="0" eb="1">
      <t>サ</t>
    </rPh>
    <rPh sb="2" eb="3">
      <t>ヒ</t>
    </rPh>
    <rPh sb="4" eb="6">
      <t>キジュン</t>
    </rPh>
    <rPh sb="6" eb="7">
      <t>ガク</t>
    </rPh>
    <rPh sb="11" eb="13">
      <t>キンガク</t>
    </rPh>
    <rPh sb="20" eb="21">
      <t>サ</t>
    </rPh>
    <rPh sb="22" eb="23">
      <t>ヒ</t>
    </rPh>
    <phoneticPr fontId="1"/>
  </si>
  <si>
    <t>令和２～５年度の補助金交付額（※１）</t>
    <rPh sb="0" eb="2">
      <t>レイワ</t>
    </rPh>
    <rPh sb="5" eb="7">
      <t>ネンド</t>
    </rPh>
    <rPh sb="8" eb="11">
      <t>ホジョキン</t>
    </rPh>
    <rPh sb="11" eb="13">
      <t>コウフ</t>
    </rPh>
    <rPh sb="13" eb="14">
      <t>ガク</t>
    </rPh>
    <phoneticPr fontId="1"/>
  </si>
  <si>
    <t>補助対象経費
A×補助率（千円未満切捨て）</t>
    <rPh sb="9" eb="12">
      <t>ホジョリツ</t>
    </rPh>
    <phoneticPr fontId="1"/>
  </si>
  <si>
    <t>※問１、問２ともに行が不足する場合は適宜追加してください。</t>
    <rPh sb="1" eb="2">
      <t>トイ</t>
    </rPh>
    <rPh sb="4" eb="5">
      <t>トイ</t>
    </rPh>
    <rPh sb="9" eb="10">
      <t>ギョウ</t>
    </rPh>
    <rPh sb="11" eb="13">
      <t>フソク</t>
    </rPh>
    <rPh sb="15" eb="17">
      <t>バアイ</t>
    </rPh>
    <rPh sb="18" eb="20">
      <t>テキギ</t>
    </rPh>
    <rPh sb="20" eb="22">
      <t>ツイカ</t>
    </rPh>
    <phoneticPr fontId="1"/>
  </si>
  <si>
    <r>
      <t xml:space="preserve">所要額
</t>
    </r>
    <r>
      <rPr>
        <sz val="9"/>
        <color theme="1"/>
        <rFont val="游ゴシック"/>
        <family val="3"/>
        <charset val="128"/>
      </rPr>
      <t>BとDを比較して低い方の額</t>
    </r>
    <phoneticPr fontId="1"/>
  </si>
  <si>
    <t>機器名</t>
    <rPh sb="0" eb="2">
      <t>キキ</t>
    </rPh>
    <rPh sb="2" eb="3">
      <t>メイ</t>
    </rPh>
    <phoneticPr fontId="1"/>
  </si>
  <si>
    <t>基礎額</t>
    <rPh sb="0" eb="3">
      <t>キソガク</t>
    </rPh>
    <phoneticPr fontId="1"/>
  </si>
  <si>
    <t>機器単価
（税抜き）</t>
    <rPh sb="0" eb="2">
      <t>キキ</t>
    </rPh>
    <rPh sb="2" eb="4">
      <t>タンカ</t>
    </rPh>
    <rPh sb="6" eb="8">
      <t>ゼイヌ</t>
    </rPh>
    <phoneticPr fontId="1"/>
  </si>
  <si>
    <t>台数</t>
    <rPh sb="0" eb="2">
      <t>ダイスウ</t>
    </rPh>
    <phoneticPr fontId="1"/>
  </si>
  <si>
    <t>所要額</t>
    <rPh sb="0" eb="3">
      <t>ショヨウガク</t>
    </rPh>
    <phoneticPr fontId="1"/>
  </si>
  <si>
    <t>色のセルを記載してください。行が不足する場合は適宜追加してください。</t>
    <rPh sb="0" eb="1">
      <t>イロ</t>
    </rPh>
    <rPh sb="5" eb="7">
      <t>キサイ</t>
    </rPh>
    <rPh sb="14" eb="15">
      <t>ギョウ</t>
    </rPh>
    <rPh sb="16" eb="18">
      <t>フソク</t>
    </rPh>
    <rPh sb="20" eb="22">
      <t>バアイ</t>
    </rPh>
    <rPh sb="23" eb="25">
      <t>テキギ</t>
    </rPh>
    <rPh sb="25" eb="27">
      <t>ツイカ</t>
    </rPh>
    <phoneticPr fontId="1"/>
  </si>
  <si>
    <t>B</t>
    <phoneticPr fontId="1"/>
  </si>
  <si>
    <t>D</t>
    <phoneticPr fontId="1"/>
  </si>
  <si>
    <t>※1事業者あたりの補助限度台数は、施設・居宅系サービスにあたっては利用定員数の1/10、在宅系サービスにあたっては利用定員数の1/20とし、1台未満の端数は切り上げとする。</t>
    <rPh sb="2" eb="4">
      <t>ジギョウ</t>
    </rPh>
    <rPh sb="4" eb="5">
      <t>シャ</t>
    </rPh>
    <rPh sb="9" eb="11">
      <t>ホジョ</t>
    </rPh>
    <rPh sb="11" eb="13">
      <t>ゲンド</t>
    </rPh>
    <rPh sb="13" eb="15">
      <t>ダイスウ</t>
    </rPh>
    <rPh sb="17" eb="19">
      <t>シセツ</t>
    </rPh>
    <rPh sb="20" eb="22">
      <t>キョタク</t>
    </rPh>
    <rPh sb="22" eb="23">
      <t>ケイ</t>
    </rPh>
    <rPh sb="33" eb="35">
      <t>リヨウ</t>
    </rPh>
    <rPh sb="35" eb="38">
      <t>テイインスウ</t>
    </rPh>
    <rPh sb="44" eb="46">
      <t>ザイタク</t>
    </rPh>
    <rPh sb="46" eb="47">
      <t>ケイ</t>
    </rPh>
    <rPh sb="57" eb="59">
      <t>リヨウ</t>
    </rPh>
    <rPh sb="59" eb="62">
      <t>テイインスウ</t>
    </rPh>
    <rPh sb="71" eb="72">
      <t>ダイ</t>
    </rPh>
    <rPh sb="72" eb="74">
      <t>ミマン</t>
    </rPh>
    <rPh sb="75" eb="77">
      <t>ハスウ</t>
    </rPh>
    <rPh sb="78" eb="79">
      <t>キ</t>
    </rPh>
    <rPh sb="80" eb="81">
      <t>ア</t>
    </rPh>
    <phoneticPr fontId="1"/>
  </si>
  <si>
    <t>介護保険・施設担当　大坪</t>
    <rPh sb="0" eb="4">
      <t>カイゴホケン</t>
    </rPh>
    <rPh sb="5" eb="9">
      <t>シセツタントウ</t>
    </rPh>
    <rPh sb="10" eb="12">
      <t>オオツボ</t>
    </rPh>
    <phoneticPr fontId="1"/>
  </si>
  <si>
    <t>Tel：0857-26-7689</t>
    <phoneticPr fontId="1"/>
  </si>
  <si>
    <t>地域包括ケア推進担当　田中</t>
    <rPh sb="0" eb="2">
      <t>チイキ</t>
    </rPh>
    <rPh sb="2" eb="4">
      <t>ホウカツ</t>
    </rPh>
    <rPh sb="6" eb="8">
      <t>スイシン</t>
    </rPh>
    <rPh sb="8" eb="10">
      <t>タントウ</t>
    </rPh>
    <rPh sb="11" eb="13">
      <t>タナカ</t>
    </rPh>
    <phoneticPr fontId="1"/>
  </si>
  <si>
    <t>※C欄は、1機器あたり上限30万円（移乗支援、入浴支援機器は100万円）とし、千円未満切捨てとする。</t>
    <rPh sb="2" eb="3">
      <t>ラン</t>
    </rPh>
    <phoneticPr fontId="1"/>
  </si>
  <si>
    <t>介護テクノロジーのパッケージ型導入調査</t>
    <rPh sb="0" eb="2">
      <t>カイゴ</t>
    </rPh>
    <rPh sb="14" eb="15">
      <t>ガタ</t>
    </rPh>
    <rPh sb="15" eb="17">
      <t>ドウニュウ</t>
    </rPh>
    <rPh sb="17" eb="19">
      <t>チョウサ</t>
    </rPh>
    <phoneticPr fontId="1"/>
  </si>
  <si>
    <t>導入予定機器の種類（機器名）
（例：介護ロボット、介護ソフト、ハードウェア、ネットワーク機器　等）</t>
    <rPh sb="0" eb="4">
      <t>ドウニュウヨテイ</t>
    </rPh>
    <rPh sb="4" eb="6">
      <t>キキ</t>
    </rPh>
    <rPh sb="7" eb="9">
      <t>シュルイ</t>
    </rPh>
    <rPh sb="10" eb="13">
      <t>キキメイ</t>
    </rPh>
    <rPh sb="16" eb="17">
      <t>レイ</t>
    </rPh>
    <rPh sb="18" eb="20">
      <t>カイゴ</t>
    </rPh>
    <rPh sb="25" eb="27">
      <t>カイゴ</t>
    </rPh>
    <rPh sb="44" eb="46">
      <t>キキ</t>
    </rPh>
    <rPh sb="47" eb="48">
      <t>ナド</t>
    </rPh>
    <phoneticPr fontId="1"/>
  </si>
  <si>
    <t>※介護ロボット導入支援事業及びICT機器導入支援事業に定める対象経費に該当するものを補助対象とする。
　なお、導入する機器の組み合わせは、必ずしも介護ロボットとICT機器の組み合わせである必要はなく、
　複数の介護ロボットの組み合わせでも申請が可能。</t>
    <rPh sb="122" eb="124">
      <t>カノウ</t>
    </rPh>
    <phoneticPr fontId="1"/>
  </si>
  <si>
    <t>※過去に介護ロボット導入支援事業及びICT機器導入支援事業を使用している事業所についても、
　過去と異なる業務改善計画の場合に限り申請が可能。</t>
    <rPh sb="1" eb="3">
      <t>カコ</t>
    </rPh>
    <rPh sb="16" eb="17">
      <t>オヨ</t>
    </rPh>
    <rPh sb="30" eb="32">
      <t>シヨウ</t>
    </rPh>
    <rPh sb="36" eb="39">
      <t>ジギョウショ</t>
    </rPh>
    <rPh sb="47" eb="49">
      <t>カコ</t>
    </rPh>
    <rPh sb="50" eb="51">
      <t>コト</t>
    </rPh>
    <rPh sb="53" eb="55">
      <t>ギョウム</t>
    </rPh>
    <rPh sb="55" eb="57">
      <t>カイゼン</t>
    </rPh>
    <rPh sb="57" eb="59">
      <t>ケイカク</t>
    </rPh>
    <rPh sb="60" eb="62">
      <t>バアイ</t>
    </rPh>
    <rPh sb="63" eb="64">
      <t>カギ</t>
    </rPh>
    <rPh sb="65" eb="67">
      <t>シンセイ</t>
    </rPh>
    <rPh sb="68" eb="70">
      <t>カノウ</t>
    </rPh>
    <phoneticPr fontId="1"/>
  </si>
  <si>
    <r>
      <t xml:space="preserve">所要額
</t>
    </r>
    <r>
      <rPr>
        <sz val="9"/>
        <color theme="1"/>
        <rFont val="游ゴシック"/>
        <family val="3"/>
        <charset val="128"/>
      </rPr>
      <t>BとCを比較して低い方の額</t>
    </r>
    <phoneticPr fontId="1"/>
  </si>
  <si>
    <t>※見守り機器の導入に伴う通信環境整備費については、介護テクノロジーのパッケージ型導入支援において対象とする。</t>
    <rPh sb="4" eb="6">
      <t>キキ</t>
    </rPh>
    <rPh sb="25" eb="27">
      <t>カイゴ</t>
    </rPh>
    <rPh sb="39" eb="40">
      <t>ガタ</t>
    </rPh>
    <rPh sb="40" eb="44">
      <t>ドウニュウシエン</t>
    </rPh>
    <rPh sb="48" eb="50">
      <t>タイショウ</t>
    </rPh>
    <phoneticPr fontId="1"/>
  </si>
  <si>
    <r>
      <t>※回答期限：</t>
    </r>
    <r>
      <rPr>
        <sz val="11"/>
        <color rgb="FFFF0000"/>
        <rFont val="游ゴシック"/>
        <family val="3"/>
        <charset val="128"/>
      </rPr>
      <t>令和６年１０月２５日（金）</t>
    </r>
    <rPh sb="1" eb="3">
      <t>カイトウ</t>
    </rPh>
    <rPh sb="3" eb="5">
      <t>キゲン</t>
    </rPh>
    <rPh sb="6" eb="8">
      <t>レイワ</t>
    </rPh>
    <rPh sb="9" eb="10">
      <t>ネン</t>
    </rPh>
    <rPh sb="12" eb="13">
      <t>ガツ</t>
    </rPh>
    <rPh sb="15" eb="16">
      <t>ニチ</t>
    </rPh>
    <rPh sb="17" eb="18">
      <t>キン</t>
    </rPh>
    <phoneticPr fontId="1"/>
  </si>
  <si>
    <t>3/4</t>
    <phoneticPr fontId="1"/>
  </si>
  <si>
    <t>法人名：（　　　　　　　　　　　　　　　　　　）</t>
    <rPh sb="0" eb="2">
      <t>ホウジン</t>
    </rPh>
    <rPh sb="2" eb="3">
      <t>メイ</t>
    </rPh>
    <phoneticPr fontId="1"/>
  </si>
  <si>
    <t>担当者：（　　　　　　　　　　　　　　　　　　）</t>
    <rPh sb="0" eb="3">
      <t>タントウシャ</t>
    </rPh>
    <phoneticPr fontId="1"/>
  </si>
  <si>
    <t>Tel：（　　　　　　　　　　　　　　 　　　　 　）</t>
    <phoneticPr fontId="1"/>
  </si>
  <si>
    <t>Mail:（　　 　　　　　　　　　　　　　　　　 　）</t>
    <phoneticPr fontId="1"/>
  </si>
  <si>
    <t>　令和７年度の介護テクノロジーのパッケージ型導入支援の必要額を把握するため、令和７年度に介護テクノロジーのパッケージ型導入支援の申請を計画している法人は連絡先を記入後、回答をお願いします。
　なお、令和７年度鳥取県介護テクノロジー定着支援事業補助金において、本要望調査に回答いただいた法人に限り申請を受付けます。
　また、本補助金については、介護保険法に基づく指定又は許可を受けている介護サービス事業者が対象です。</t>
    <rPh sb="1" eb="3">
      <t>レイワ</t>
    </rPh>
    <rPh sb="4" eb="6">
      <t>ネンド</t>
    </rPh>
    <rPh sb="27" eb="29">
      <t>ヒツヨウ</t>
    </rPh>
    <rPh sb="29" eb="30">
      <t>ガク</t>
    </rPh>
    <rPh sb="31" eb="33">
      <t>ハアク</t>
    </rPh>
    <rPh sb="38" eb="40">
      <t>レイワ</t>
    </rPh>
    <rPh sb="41" eb="43">
      <t>ネンド</t>
    </rPh>
    <rPh sb="64" eb="66">
      <t>シンセイ</t>
    </rPh>
    <rPh sb="67" eb="69">
      <t>ケイカク</t>
    </rPh>
    <rPh sb="73" eb="75">
      <t>ホウジン</t>
    </rPh>
    <rPh sb="76" eb="78">
      <t>レンラク</t>
    </rPh>
    <rPh sb="78" eb="79">
      <t>サキ</t>
    </rPh>
    <rPh sb="80" eb="82">
      <t>キニュウ</t>
    </rPh>
    <rPh sb="82" eb="83">
      <t>ゴ</t>
    </rPh>
    <rPh sb="84" eb="86">
      <t>カイトウ</t>
    </rPh>
    <rPh sb="88" eb="89">
      <t>ネガ</t>
    </rPh>
    <rPh sb="99" eb="101">
      <t>レイワ</t>
    </rPh>
    <rPh sb="102" eb="104">
      <t>ネンド</t>
    </rPh>
    <rPh sb="115" eb="117">
      <t>テイチャク</t>
    </rPh>
    <rPh sb="119" eb="121">
      <t>ジギョウ</t>
    </rPh>
    <rPh sb="129" eb="130">
      <t>ホン</t>
    </rPh>
    <rPh sb="130" eb="134">
      <t>ヨウボウチョウサ</t>
    </rPh>
    <rPh sb="135" eb="137">
      <t>カイトウ</t>
    </rPh>
    <rPh sb="142" eb="144">
      <t>ホウジン</t>
    </rPh>
    <rPh sb="145" eb="146">
      <t>カギ</t>
    </rPh>
    <rPh sb="147" eb="149">
      <t>シンセイ</t>
    </rPh>
    <rPh sb="161" eb="165">
      <t>ホンホジョキン</t>
    </rPh>
    <rPh sb="171" eb="176">
      <t>カイゴホケンホウ</t>
    </rPh>
    <rPh sb="177" eb="178">
      <t>モト</t>
    </rPh>
    <rPh sb="180" eb="182">
      <t>シテイ</t>
    </rPh>
    <rPh sb="182" eb="183">
      <t>マタ</t>
    </rPh>
    <rPh sb="184" eb="186">
      <t>キョカ</t>
    </rPh>
    <rPh sb="187" eb="188">
      <t>ウ</t>
    </rPh>
    <rPh sb="192" eb="194">
      <t>カイゴ</t>
    </rPh>
    <phoneticPr fontId="1"/>
  </si>
  <si>
    <t>　令和７年度の介護分野ICT機器導入支援の必要額を把握するため、令和７年度に介護分野ICT機器導入支援の申請を計画している法人は連絡先を記入後、回答をお願いします。
　なお、令和７年度鳥取県介護テクノロジー定着支援事業補助金において、本要望調査に回答いただいた法人に限り申請を受付けます。
　また、本補助金については、介護保険法に基づく指定又は許可を受けている介護サービス事業者が対象です。</t>
    <rPh sb="1" eb="3">
      <t>レイワ</t>
    </rPh>
    <rPh sb="4" eb="6">
      <t>ネンド</t>
    </rPh>
    <rPh sb="7" eb="11">
      <t>カイゴブンヤ</t>
    </rPh>
    <rPh sb="14" eb="16">
      <t>キキ</t>
    </rPh>
    <rPh sb="16" eb="18">
      <t>ドウニュウ</t>
    </rPh>
    <rPh sb="21" eb="23">
      <t>ヒツヨウ</t>
    </rPh>
    <rPh sb="23" eb="24">
      <t>ガク</t>
    </rPh>
    <rPh sb="25" eb="27">
      <t>ハアク</t>
    </rPh>
    <rPh sb="32" eb="34">
      <t>レイワ</t>
    </rPh>
    <rPh sb="35" eb="37">
      <t>ネンド</t>
    </rPh>
    <rPh sb="38" eb="40">
      <t>カイゴ</t>
    </rPh>
    <rPh sb="40" eb="42">
      <t>ブンヤ</t>
    </rPh>
    <rPh sb="45" eb="47">
      <t>キキ</t>
    </rPh>
    <rPh sb="47" eb="49">
      <t>ドウニュウ</t>
    </rPh>
    <rPh sb="49" eb="51">
      <t>シエン</t>
    </rPh>
    <rPh sb="52" eb="54">
      <t>シンセイ</t>
    </rPh>
    <rPh sb="55" eb="57">
      <t>ケイカク</t>
    </rPh>
    <rPh sb="61" eb="63">
      <t>ホウジン</t>
    </rPh>
    <rPh sb="64" eb="66">
      <t>レンラク</t>
    </rPh>
    <rPh sb="66" eb="67">
      <t>サキ</t>
    </rPh>
    <rPh sb="68" eb="70">
      <t>キニュウ</t>
    </rPh>
    <rPh sb="70" eb="71">
      <t>ゴ</t>
    </rPh>
    <rPh sb="72" eb="74">
      <t>カイトウ</t>
    </rPh>
    <rPh sb="76" eb="77">
      <t>ネガ</t>
    </rPh>
    <rPh sb="87" eb="89">
      <t>レイワ</t>
    </rPh>
    <rPh sb="90" eb="92">
      <t>ネンド</t>
    </rPh>
    <rPh sb="117" eb="118">
      <t>ホン</t>
    </rPh>
    <rPh sb="118" eb="122">
      <t>ヨウボウチョウサ</t>
    </rPh>
    <rPh sb="123" eb="125">
      <t>カイトウ</t>
    </rPh>
    <rPh sb="130" eb="132">
      <t>ホウジン</t>
    </rPh>
    <rPh sb="133" eb="134">
      <t>カギ</t>
    </rPh>
    <rPh sb="135" eb="137">
      <t>シンセイ</t>
    </rPh>
    <rPh sb="149" eb="153">
      <t>ホンホジョキン</t>
    </rPh>
    <rPh sb="159" eb="164">
      <t>カイゴホケンホウ</t>
    </rPh>
    <rPh sb="165" eb="166">
      <t>モト</t>
    </rPh>
    <rPh sb="168" eb="170">
      <t>シテイ</t>
    </rPh>
    <rPh sb="170" eb="171">
      <t>マタ</t>
    </rPh>
    <rPh sb="172" eb="174">
      <t>キョカ</t>
    </rPh>
    <rPh sb="175" eb="176">
      <t>ウ</t>
    </rPh>
    <rPh sb="180" eb="182">
      <t>カイゴ</t>
    </rPh>
    <phoneticPr fontId="1"/>
  </si>
  <si>
    <t>　令和７年度の介護ロボット導入支援の必要額を把握するため、令和７年度に介護ロボット導入支援の申請を計画している法人は連絡先を記入後、回答をお願いします。
　なお、令和７年度鳥取県介護テクノロジー定着支援事業補助金において、本要望調査に回答いただいた事業所に限り申請を受付けます。
　また、本補助金については、介護保険法に基づく指定又は許可を受けている介護サービス事業者が対象です。</t>
    <rPh sb="35" eb="37">
      <t>カイゴ</t>
    </rPh>
    <rPh sb="41" eb="43">
      <t>ドウニュウ</t>
    </rPh>
    <rPh sb="43" eb="45">
      <t>シエン</t>
    </rPh>
    <rPh sb="46" eb="48">
      <t>シンセイ</t>
    </rPh>
    <rPh sb="97" eb="99">
      <t>テイチャク</t>
    </rPh>
    <rPh sb="99" eb="101">
      <t>シエン</t>
    </rPh>
    <rPh sb="101" eb="103">
      <t>ジギョウ</t>
    </rPh>
    <rPh sb="103" eb="106">
      <t>ホジョキン</t>
    </rPh>
    <rPh sb="111" eb="112">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</si>
</sst>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font>
    <font>
      <sz val="11"/>
      <color theme="1"/>
      <name val="游ゴシック"/>
      <family val="3"/>
      <charset val="128"/>
    </font>
    <font>
      <sz val="11"/>
      <color rgb="FFFF0000"/>
      <name val="游ゴシック"/>
      <family val="3"/>
      <charset val="128"/>
    </font>
    <font>
      <sz val="10"/>
      <color theme="1"/>
      <name val="游ゴシック"/>
      <family val="3"/>
      <charset val="128"/>
    </font>
    <font>
      <sz val="9"/>
      <color theme="1"/>
      <name val="游ゴシック"/>
      <family val="3"/>
      <charset val="128"/>
    </font>
    <font>
      <b/>
      <sz val="11"/>
      <color theme="1"/>
      <name val="游ゴシック"/>
      <family val="3"/>
      <charset val="128"/>
      <scheme val="minor"/>
    </font>
    <font>
      <sz val="11"/>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176" fontId="3" fillId="2" borderId="1" xfId="0" applyNumberFormat="1" applyFont="1" applyFill="1" applyBorder="1" applyAlignment="1" applyProtection="1">
      <alignment vertical="center" shrinkToFit="1"/>
      <protection locked="0"/>
    </xf>
    <xf numFmtId="0" fontId="3"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56" fontId="3" fillId="0" borderId="0" xfId="0" applyNumberFormat="1" applyFont="1">
      <alignment vertical="center"/>
    </xf>
    <xf numFmtId="0" fontId="3" fillId="0" borderId="1" xfId="0" applyFont="1" applyBorder="1">
      <alignment vertical="center"/>
    </xf>
    <xf numFmtId="0" fontId="3" fillId="2" borderId="1" xfId="0" applyFont="1" applyFill="1" applyBorder="1" applyAlignment="1" applyProtection="1">
      <alignment vertical="center" shrinkToFit="1"/>
      <protection locked="0"/>
    </xf>
    <xf numFmtId="12" fontId="3" fillId="2" borderId="1" xfId="0" applyNumberFormat="1" applyFont="1" applyFill="1" applyBorder="1" applyAlignment="1" applyProtection="1">
      <alignment horizontal="center" vertical="center" shrinkToFit="1"/>
      <protection locked="0"/>
    </xf>
    <xf numFmtId="176" fontId="3" fillId="3" borderId="1" xfId="0" applyNumberFormat="1" applyFont="1" applyFill="1" applyBorder="1" applyAlignment="1">
      <alignment vertical="center" shrinkToFit="1"/>
    </xf>
    <xf numFmtId="176" fontId="3" fillId="3" borderId="1" xfId="0" applyNumberFormat="1" applyFont="1" applyFill="1" applyBorder="1" applyAlignment="1">
      <alignment horizontal="right" vertical="center" shrinkToFit="1"/>
    </xf>
    <xf numFmtId="12" fontId="3" fillId="0" borderId="0" xfId="0" applyNumberFormat="1" applyFont="1">
      <alignment vertical="center"/>
    </xf>
    <xf numFmtId="0" fontId="3" fillId="2" borderId="1" xfId="0" applyFont="1" applyFill="1" applyBorder="1" applyAlignment="1" applyProtection="1">
      <alignment vertical="center" wrapText="1"/>
      <protection locked="0"/>
    </xf>
    <xf numFmtId="176" fontId="3" fillId="2" borderId="1" xfId="0" applyNumberFormat="1" applyFont="1" applyFill="1" applyBorder="1" applyProtection="1">
      <alignment vertical="center"/>
      <protection locked="0"/>
    </xf>
    <xf numFmtId="176" fontId="3" fillId="3" borderId="1" xfId="0" applyNumberFormat="1" applyFont="1" applyFill="1" applyBorder="1">
      <alignment vertical="center"/>
    </xf>
    <xf numFmtId="176" fontId="3" fillId="3" borderId="1" xfId="0" applyNumberFormat="1" applyFont="1" applyFill="1" applyBorder="1" applyAlignment="1">
      <alignment horizontal="right" vertical="center"/>
    </xf>
    <xf numFmtId="176" fontId="3" fillId="0" borderId="5" xfId="0" applyNumberFormat="1"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xf>
    <xf numFmtId="0" fontId="3" fillId="0" borderId="0" xfId="0" applyFont="1" applyAlignment="1">
      <alignment horizontal="left" vertical="top"/>
    </xf>
    <xf numFmtId="49" fontId="3" fillId="0" borderId="0" xfId="0" quotePrefix="1" applyNumberFormat="1" applyFont="1">
      <alignment vertical="center"/>
    </xf>
    <xf numFmtId="177" fontId="3" fillId="3" borderId="1" xfId="0" applyNumberFormat="1" applyFont="1" applyFill="1" applyBorder="1" applyAlignment="1" applyProtection="1">
      <alignment horizontal="right" vertical="center" shrinkToFit="1"/>
      <protection locked="0"/>
    </xf>
    <xf numFmtId="176" fontId="3" fillId="0" borderId="8" xfId="0" applyNumberFormat="1" applyFont="1" applyBorder="1">
      <alignment vertical="center"/>
    </xf>
    <xf numFmtId="0" fontId="3" fillId="0" borderId="8" xfId="0" applyFont="1" applyBorder="1" applyAlignment="1">
      <alignment horizontal="center" vertical="center"/>
    </xf>
    <xf numFmtId="0" fontId="5" fillId="0" borderId="6" xfId="0" applyFont="1" applyBorder="1" applyAlignment="1">
      <alignment horizontal="center" vertical="center" wrapText="1"/>
    </xf>
    <xf numFmtId="0" fontId="8" fillId="0" borderId="0" xfId="0" applyFont="1">
      <alignment vertical="center"/>
    </xf>
    <xf numFmtId="0" fontId="3" fillId="0" borderId="9" xfId="0" applyFont="1" applyBorder="1">
      <alignment vertical="center"/>
    </xf>
    <xf numFmtId="56" fontId="3" fillId="0" borderId="0" xfId="0" quotePrefix="1" applyNumberFormat="1" applyFont="1">
      <alignment vertical="center"/>
    </xf>
    <xf numFmtId="0" fontId="5" fillId="0" borderId="0" xfId="0" applyFont="1" applyAlignment="1">
      <alignment horizontal="left" vertical="center" wrapText="1"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2" borderId="1" xfId="0" applyFont="1" applyFill="1" applyBorder="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8"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609600</xdr:colOff>
      <xdr:row>38</xdr:row>
      <xdr:rowOff>123825</xdr:rowOff>
    </xdr:from>
    <xdr:to>
      <xdr:col>8</xdr:col>
      <xdr:colOff>1076325</xdr:colOff>
      <xdr:row>43</xdr:row>
      <xdr:rowOff>47625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200650" y="10001250"/>
          <a:ext cx="2800350" cy="106680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977900</xdr:colOff>
      <xdr:row>48</xdr:row>
      <xdr:rowOff>133350</xdr:rowOff>
    </xdr:from>
    <xdr:to>
      <xdr:col>10</xdr:col>
      <xdr:colOff>19050</xdr:colOff>
      <xdr:row>53</xdr:row>
      <xdr:rowOff>57150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540375" y="12458700"/>
          <a:ext cx="2936875" cy="106680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1562101</xdr:colOff>
      <xdr:row>50</xdr:row>
      <xdr:rowOff>142875</xdr:rowOff>
    </xdr:from>
    <xdr:to>
      <xdr:col>6</xdr:col>
      <xdr:colOff>1019175</xdr:colOff>
      <xdr:row>55</xdr:row>
      <xdr:rowOff>66675</xdr:rowOff>
    </xdr:to>
    <xdr:sp macro="" textlink="">
      <xdr:nvSpPr>
        <xdr:cNvPr id="2" name="正方形/長方形 1">
          <a:extLst>
            <a:ext uri="{FF2B5EF4-FFF2-40B4-BE49-F238E27FC236}">
              <a16:creationId xmlns:a16="http://schemas.microsoft.com/office/drawing/2014/main" id="{1CC8E9A8-5E67-4DDB-AEF5-9E6BE62B6E6B}"/>
            </a:ext>
          </a:extLst>
        </xdr:cNvPr>
        <xdr:cNvSpPr/>
      </xdr:nvSpPr>
      <xdr:spPr>
        <a:xfrm>
          <a:off x="5467351" y="13668375"/>
          <a:ext cx="2924174" cy="106680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50"/>
  <sheetViews>
    <sheetView tabSelected="1" view="pageBreakPreview" zoomScaleNormal="100" zoomScaleSheetLayoutView="100" workbookViewId="0"/>
  </sheetViews>
  <sheetFormatPr defaultColWidth="9" defaultRowHeight="18" x14ac:dyDescent="0.55000000000000004"/>
  <cols>
    <col min="1" max="1" width="5.83203125" style="1" customWidth="1"/>
    <col min="2" max="2" width="7" style="1" customWidth="1"/>
    <col min="3" max="3" width="17.08203125" style="1" customWidth="1"/>
    <col min="4" max="4" width="14.1640625" style="1" customWidth="1"/>
    <col min="5" max="5" width="16.08203125" style="1" customWidth="1"/>
    <col min="6" max="6" width="9" style="1"/>
    <col min="7" max="7" width="15.83203125" style="1" customWidth="1"/>
    <col min="8" max="8" width="5.75" style="1" customWidth="1"/>
    <col min="9" max="9" width="18.9140625" style="1" customWidth="1"/>
    <col min="10" max="10" width="1.75" style="1" customWidth="1"/>
    <col min="11" max="11" width="9" style="1"/>
    <col min="12" max="12" width="0" style="1" hidden="1" customWidth="1"/>
    <col min="13" max="16384" width="9" style="1"/>
  </cols>
  <sheetData>
    <row r="2" spans="1:9" x14ac:dyDescent="0.55000000000000004">
      <c r="A2" s="39" t="s">
        <v>2</v>
      </c>
      <c r="B2" s="39"/>
      <c r="C2" s="39"/>
      <c r="D2" s="39"/>
      <c r="E2" s="39"/>
      <c r="F2" s="39"/>
      <c r="G2" s="39"/>
      <c r="H2" s="39"/>
      <c r="I2" s="39"/>
    </row>
    <row r="4" spans="1:9" x14ac:dyDescent="0.55000000000000004">
      <c r="A4" s="40" t="s">
        <v>55</v>
      </c>
      <c r="B4" s="40"/>
      <c r="C4" s="40"/>
      <c r="D4" s="40"/>
      <c r="E4" s="40"/>
      <c r="F4" s="40"/>
      <c r="G4" s="40"/>
      <c r="H4" s="40"/>
      <c r="I4" s="40"/>
    </row>
    <row r="6" spans="1:9" ht="28.5" customHeight="1" x14ac:dyDescent="0.55000000000000004">
      <c r="A6" s="41" t="s">
        <v>63</v>
      </c>
      <c r="B6" s="41"/>
      <c r="C6" s="41"/>
      <c r="D6" s="41"/>
      <c r="E6" s="41"/>
      <c r="F6" s="41"/>
      <c r="G6" s="41"/>
      <c r="H6" s="41"/>
      <c r="I6" s="41"/>
    </row>
    <row r="7" spans="1:9" ht="62.5" customHeight="1" x14ac:dyDescent="0.55000000000000004">
      <c r="A7" s="41"/>
      <c r="B7" s="41"/>
      <c r="C7" s="41"/>
      <c r="D7" s="41"/>
      <c r="E7" s="41"/>
      <c r="F7" s="41"/>
      <c r="G7" s="41"/>
      <c r="H7" s="41"/>
      <c r="I7" s="41"/>
    </row>
    <row r="9" spans="1:9" x14ac:dyDescent="0.55000000000000004">
      <c r="F9" s="1" t="s">
        <v>57</v>
      </c>
    </row>
    <row r="10" spans="1:9" x14ac:dyDescent="0.55000000000000004">
      <c r="F10" s="1" t="s">
        <v>58</v>
      </c>
    </row>
    <row r="11" spans="1:9" x14ac:dyDescent="0.55000000000000004">
      <c r="F11" s="1" t="s">
        <v>59</v>
      </c>
    </row>
    <row r="12" spans="1:9" x14ac:dyDescent="0.55000000000000004">
      <c r="F12" s="1" t="s">
        <v>60</v>
      </c>
    </row>
    <row r="14" spans="1:9" x14ac:dyDescent="0.55000000000000004">
      <c r="A14" s="2" t="s">
        <v>9</v>
      </c>
      <c r="B14" s="1" t="s">
        <v>23</v>
      </c>
    </row>
    <row r="15" spans="1:9" x14ac:dyDescent="0.55000000000000004">
      <c r="A15" s="2"/>
      <c r="B15" s="3"/>
      <c r="C15" s="1" t="s">
        <v>41</v>
      </c>
    </row>
    <row r="17" spans="1:12" ht="53.5" customHeight="1" x14ac:dyDescent="0.55000000000000004">
      <c r="B17" s="42" t="s">
        <v>25</v>
      </c>
      <c r="C17" s="44" t="s">
        <v>12</v>
      </c>
      <c r="D17" s="46" t="s">
        <v>36</v>
      </c>
      <c r="E17" s="4" t="s">
        <v>38</v>
      </c>
      <c r="F17" s="4" t="s">
        <v>21</v>
      </c>
      <c r="G17" s="4" t="s">
        <v>37</v>
      </c>
      <c r="H17" s="31" t="s">
        <v>39</v>
      </c>
      <c r="I17" s="48" t="s">
        <v>40</v>
      </c>
    </row>
    <row r="18" spans="1:12" ht="14" customHeight="1" x14ac:dyDescent="0.55000000000000004">
      <c r="B18" s="43"/>
      <c r="C18" s="45"/>
      <c r="D18" s="47"/>
      <c r="E18" s="22" t="s">
        <v>15</v>
      </c>
      <c r="F18" s="22" t="s">
        <v>42</v>
      </c>
      <c r="G18" s="22" t="s">
        <v>19</v>
      </c>
      <c r="H18" s="5" t="s">
        <v>43</v>
      </c>
      <c r="I18" s="49"/>
      <c r="J18" s="9"/>
    </row>
    <row r="19" spans="1:12" x14ac:dyDescent="0.55000000000000004">
      <c r="B19" s="10">
        <v>1</v>
      </c>
      <c r="C19" s="11"/>
      <c r="D19" s="11"/>
      <c r="E19" s="11"/>
      <c r="F19" s="12"/>
      <c r="G19" s="28">
        <f t="shared" ref="G19:G28" si="0">ROUNDDOWN(E19*F19,-3)</f>
        <v>0</v>
      </c>
      <c r="H19" s="3"/>
      <c r="I19" s="13">
        <f>G19*H19</f>
        <v>0</v>
      </c>
      <c r="L19" s="34" t="s">
        <v>56</v>
      </c>
    </row>
    <row r="20" spans="1:12" x14ac:dyDescent="0.55000000000000004">
      <c r="B20" s="10">
        <v>2</v>
      </c>
      <c r="C20" s="16"/>
      <c r="D20" s="16"/>
      <c r="E20" s="16"/>
      <c r="F20" s="12"/>
      <c r="G20" s="28">
        <f t="shared" si="0"/>
        <v>0</v>
      </c>
      <c r="H20" s="17"/>
      <c r="I20" s="13">
        <f t="shared" ref="I20:I28" si="1">G20*H20</f>
        <v>0</v>
      </c>
    </row>
    <row r="21" spans="1:12" x14ac:dyDescent="0.55000000000000004">
      <c r="B21" s="10">
        <v>3</v>
      </c>
      <c r="C21" s="16"/>
      <c r="D21" s="16"/>
      <c r="E21" s="16"/>
      <c r="F21" s="12"/>
      <c r="G21" s="28">
        <f t="shared" si="0"/>
        <v>0</v>
      </c>
      <c r="H21" s="17"/>
      <c r="I21" s="13">
        <f t="shared" si="1"/>
        <v>0</v>
      </c>
    </row>
    <row r="22" spans="1:12" x14ac:dyDescent="0.55000000000000004">
      <c r="B22" s="10">
        <v>4</v>
      </c>
      <c r="C22" s="16"/>
      <c r="D22" s="16"/>
      <c r="E22" s="16"/>
      <c r="F22" s="12"/>
      <c r="G22" s="28">
        <f t="shared" si="0"/>
        <v>0</v>
      </c>
      <c r="H22" s="17"/>
      <c r="I22" s="13">
        <f t="shared" si="1"/>
        <v>0</v>
      </c>
    </row>
    <row r="23" spans="1:12" x14ac:dyDescent="0.55000000000000004">
      <c r="B23" s="10">
        <v>5</v>
      </c>
      <c r="C23" s="16"/>
      <c r="D23" s="16"/>
      <c r="E23" s="16"/>
      <c r="F23" s="12"/>
      <c r="G23" s="28">
        <f t="shared" si="0"/>
        <v>0</v>
      </c>
      <c r="H23" s="17"/>
      <c r="I23" s="13">
        <f t="shared" si="1"/>
        <v>0</v>
      </c>
    </row>
    <row r="24" spans="1:12" x14ac:dyDescent="0.55000000000000004">
      <c r="B24" s="10">
        <v>6</v>
      </c>
      <c r="C24" s="16"/>
      <c r="D24" s="16"/>
      <c r="E24" s="16"/>
      <c r="F24" s="12"/>
      <c r="G24" s="28">
        <f t="shared" si="0"/>
        <v>0</v>
      </c>
      <c r="H24" s="17"/>
      <c r="I24" s="13">
        <f t="shared" si="1"/>
        <v>0</v>
      </c>
    </row>
    <row r="25" spans="1:12" x14ac:dyDescent="0.55000000000000004">
      <c r="B25" s="10">
        <v>7</v>
      </c>
      <c r="C25" s="16"/>
      <c r="D25" s="16"/>
      <c r="E25" s="16"/>
      <c r="F25" s="12"/>
      <c r="G25" s="28">
        <f t="shared" si="0"/>
        <v>0</v>
      </c>
      <c r="H25" s="17"/>
      <c r="I25" s="13">
        <f t="shared" si="1"/>
        <v>0</v>
      </c>
    </row>
    <row r="26" spans="1:12" x14ac:dyDescent="0.55000000000000004">
      <c r="B26" s="10">
        <v>8</v>
      </c>
      <c r="C26" s="16"/>
      <c r="D26" s="16"/>
      <c r="E26" s="16"/>
      <c r="F26" s="12"/>
      <c r="G26" s="28">
        <f t="shared" si="0"/>
        <v>0</v>
      </c>
      <c r="H26" s="17"/>
      <c r="I26" s="13">
        <f t="shared" si="1"/>
        <v>0</v>
      </c>
    </row>
    <row r="27" spans="1:12" x14ac:dyDescent="0.55000000000000004">
      <c r="B27" s="10">
        <v>9</v>
      </c>
      <c r="C27" s="16"/>
      <c r="D27" s="16"/>
      <c r="E27" s="16"/>
      <c r="F27" s="12"/>
      <c r="G27" s="28">
        <f t="shared" si="0"/>
        <v>0</v>
      </c>
      <c r="H27" s="17"/>
      <c r="I27" s="13">
        <f t="shared" si="1"/>
        <v>0</v>
      </c>
    </row>
    <row r="28" spans="1:12" x14ac:dyDescent="0.55000000000000004">
      <c r="B28" s="10">
        <v>10</v>
      </c>
      <c r="C28" s="16"/>
      <c r="D28" s="16"/>
      <c r="E28" s="16"/>
      <c r="F28" s="12"/>
      <c r="G28" s="28">
        <f t="shared" si="0"/>
        <v>0</v>
      </c>
      <c r="H28" s="17"/>
      <c r="I28" s="13">
        <f t="shared" si="1"/>
        <v>0</v>
      </c>
    </row>
    <row r="29" spans="1:12" x14ac:dyDescent="0.55000000000000004">
      <c r="B29" s="36" t="s">
        <v>18</v>
      </c>
      <c r="C29" s="37"/>
      <c r="D29" s="37"/>
      <c r="E29" s="37"/>
      <c r="F29" s="37"/>
      <c r="G29" s="37"/>
      <c r="H29" s="38"/>
      <c r="I29" s="18">
        <f>SUM(I19:I28)</f>
        <v>0</v>
      </c>
    </row>
    <row r="30" spans="1:12" ht="11" customHeight="1" x14ac:dyDescent="0.55000000000000004">
      <c r="B30" s="30"/>
      <c r="C30" s="30"/>
      <c r="D30" s="30"/>
      <c r="E30" s="30"/>
      <c r="F30" s="30"/>
      <c r="G30" s="30"/>
      <c r="H30" s="29"/>
      <c r="I30" s="29"/>
    </row>
    <row r="31" spans="1:12" ht="18" customHeight="1" x14ac:dyDescent="0.55000000000000004">
      <c r="A31" s="25"/>
      <c r="B31" s="35" t="s">
        <v>48</v>
      </c>
      <c r="C31" s="35"/>
      <c r="D31" s="35"/>
      <c r="E31" s="35"/>
      <c r="F31" s="35"/>
      <c r="G31" s="35"/>
      <c r="H31" s="35"/>
      <c r="I31" s="35"/>
    </row>
    <row r="32" spans="1:12" ht="32" customHeight="1" x14ac:dyDescent="0.55000000000000004">
      <c r="B32" s="35" t="s">
        <v>44</v>
      </c>
      <c r="C32" s="35"/>
      <c r="D32" s="35"/>
      <c r="E32" s="35"/>
      <c r="F32" s="35"/>
      <c r="G32" s="35"/>
      <c r="H32" s="35"/>
      <c r="I32" s="35"/>
    </row>
    <row r="33" spans="1:9" ht="18" customHeight="1" x14ac:dyDescent="0.55000000000000004">
      <c r="B33" s="35" t="s">
        <v>54</v>
      </c>
      <c r="C33" s="35"/>
      <c r="D33" s="35"/>
      <c r="E33" s="35"/>
      <c r="F33" s="35"/>
      <c r="G33" s="35"/>
      <c r="H33" s="35"/>
      <c r="I33" s="35"/>
    </row>
    <row r="34" spans="1:9" x14ac:dyDescent="0.55000000000000004">
      <c r="A34" s="2"/>
      <c r="C34" s="24"/>
      <c r="D34" s="24"/>
      <c r="E34" s="24"/>
      <c r="F34" s="25"/>
      <c r="G34" s="25"/>
      <c r="H34" s="25"/>
      <c r="I34" s="25"/>
    </row>
    <row r="36" spans="1:9" x14ac:dyDescent="0.55000000000000004">
      <c r="A36" s="2"/>
      <c r="B36" s="26"/>
    </row>
    <row r="37" spans="1:9" x14ac:dyDescent="0.55000000000000004">
      <c r="A37" s="2"/>
      <c r="B37" s="1" t="s">
        <v>3</v>
      </c>
    </row>
    <row r="38" spans="1:9" x14ac:dyDescent="0.55000000000000004">
      <c r="A38" s="2"/>
      <c r="B38" s="1" t="s">
        <v>0</v>
      </c>
    </row>
    <row r="40" spans="1:9" x14ac:dyDescent="0.55000000000000004">
      <c r="G40" s="1" t="s">
        <v>1</v>
      </c>
    </row>
    <row r="41" spans="1:9" x14ac:dyDescent="0.55000000000000004">
      <c r="G41" s="1" t="s">
        <v>47</v>
      </c>
    </row>
    <row r="42" spans="1:9" x14ac:dyDescent="0.55000000000000004">
      <c r="G42" s="1" t="s">
        <v>46</v>
      </c>
    </row>
    <row r="43" spans="1:9" x14ac:dyDescent="0.55000000000000004">
      <c r="G43" s="1" t="s">
        <v>8</v>
      </c>
    </row>
    <row r="49" spans="1:1" x14ac:dyDescent="0.55000000000000004">
      <c r="A49" s="27"/>
    </row>
    <row r="50" spans="1:1" x14ac:dyDescent="0.55000000000000004">
      <c r="A50" s="27"/>
    </row>
  </sheetData>
  <mergeCells count="11">
    <mergeCell ref="B33:I33"/>
    <mergeCell ref="B29:H29"/>
    <mergeCell ref="B32:I32"/>
    <mergeCell ref="A2:I2"/>
    <mergeCell ref="A4:I4"/>
    <mergeCell ref="A6:I7"/>
    <mergeCell ref="B17:B18"/>
    <mergeCell ref="C17:C18"/>
    <mergeCell ref="D17:D18"/>
    <mergeCell ref="I17:I18"/>
    <mergeCell ref="B31:I31"/>
  </mergeCells>
  <phoneticPr fontId="1"/>
  <dataValidations count="1">
    <dataValidation type="list" allowBlank="1" showInputMessage="1" showErrorMessage="1" sqref="F19:F28" xr:uid="{9CA05F8D-9BF8-440D-85C8-C5BDDDF9C099}">
      <formula1>$L$19</formula1>
    </dataValidation>
  </dataValidations>
  <pageMargins left="0.70866141732283472" right="0.47244094488188981" top="0.74803149606299213" bottom="0.74803149606299213" header="0.31496062992125984" footer="0.31496062992125984"/>
  <pageSetup paperSize="9" scale="75" orientation="portrait" r:id="rId1"/>
  <ignoredErrors>
    <ignoredError sqref="G19:G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N60"/>
  <sheetViews>
    <sheetView view="pageBreakPreview" zoomScaleNormal="100" zoomScaleSheetLayoutView="100" workbookViewId="0"/>
  </sheetViews>
  <sheetFormatPr defaultColWidth="9" defaultRowHeight="18" x14ac:dyDescent="0.55000000000000004"/>
  <cols>
    <col min="1" max="1" width="5.83203125" style="1" customWidth="1"/>
    <col min="2" max="2" width="7" style="1" customWidth="1"/>
    <col min="3" max="3" width="21.5" style="1" customWidth="1"/>
    <col min="4" max="4" width="9" style="1"/>
    <col min="5" max="5" width="7.5" style="1" bestFit="1" customWidth="1"/>
    <col min="6" max="6" width="9" style="1"/>
    <col min="7" max="7" width="14.58203125" style="1" customWidth="1"/>
    <col min="8" max="8" width="12.08203125" style="1" customWidth="1"/>
    <col min="9" max="9" width="10.33203125" style="1" customWidth="1"/>
    <col min="10" max="10" width="14" style="1" customWidth="1"/>
    <col min="11" max="11" width="9" style="1"/>
    <col min="12" max="12" width="2" style="1" customWidth="1"/>
    <col min="13" max="13" width="9" style="1" hidden="1" customWidth="1"/>
    <col min="14" max="16384" width="9" style="1"/>
  </cols>
  <sheetData>
    <row r="2" spans="1:12" x14ac:dyDescent="0.55000000000000004">
      <c r="A2" s="51" t="s">
        <v>11</v>
      </c>
      <c r="B2" s="51"/>
      <c r="C2" s="51"/>
      <c r="D2" s="51"/>
      <c r="E2" s="51"/>
      <c r="F2" s="51"/>
      <c r="G2" s="51"/>
      <c r="H2" s="51"/>
      <c r="I2" s="51"/>
      <c r="J2" s="51"/>
      <c r="K2" s="51"/>
    </row>
    <row r="4" spans="1:12" x14ac:dyDescent="0.55000000000000004">
      <c r="A4" s="40" t="s">
        <v>55</v>
      </c>
      <c r="B4" s="40"/>
      <c r="C4" s="40"/>
      <c r="D4" s="40"/>
      <c r="E4" s="40"/>
      <c r="F4" s="40"/>
      <c r="G4" s="40"/>
      <c r="H4" s="40"/>
      <c r="I4" s="40"/>
      <c r="J4" s="40"/>
      <c r="K4" s="40"/>
    </row>
    <row r="6" spans="1:12" ht="28.5" customHeight="1" x14ac:dyDescent="0.55000000000000004">
      <c r="A6" s="54" t="s">
        <v>62</v>
      </c>
      <c r="B6" s="54"/>
      <c r="C6" s="54"/>
      <c r="D6" s="54"/>
      <c r="E6" s="54"/>
      <c r="F6" s="54"/>
      <c r="G6" s="54"/>
      <c r="H6" s="54"/>
      <c r="I6" s="54"/>
      <c r="J6" s="54"/>
      <c r="K6" s="54"/>
      <c r="L6" s="54"/>
    </row>
    <row r="7" spans="1:12" ht="48" customHeight="1" x14ac:dyDescent="0.55000000000000004">
      <c r="A7" s="54"/>
      <c r="B7" s="54"/>
      <c r="C7" s="54"/>
      <c r="D7" s="54"/>
      <c r="E7" s="54"/>
      <c r="F7" s="54"/>
      <c r="G7" s="54"/>
      <c r="H7" s="54"/>
      <c r="I7" s="54"/>
      <c r="J7" s="54"/>
      <c r="K7" s="54"/>
      <c r="L7" s="54"/>
    </row>
    <row r="9" spans="1:12" x14ac:dyDescent="0.55000000000000004">
      <c r="H9" s="1" t="s">
        <v>4</v>
      </c>
    </row>
    <row r="10" spans="1:12" x14ac:dyDescent="0.55000000000000004">
      <c r="H10" s="1" t="s">
        <v>5</v>
      </c>
    </row>
    <row r="11" spans="1:12" x14ac:dyDescent="0.55000000000000004">
      <c r="H11" s="1" t="s">
        <v>6</v>
      </c>
    </row>
    <row r="12" spans="1:12" x14ac:dyDescent="0.55000000000000004">
      <c r="H12" s="1" t="s">
        <v>7</v>
      </c>
    </row>
    <row r="14" spans="1:12" x14ac:dyDescent="0.55000000000000004">
      <c r="A14" s="2" t="s">
        <v>9</v>
      </c>
      <c r="B14" s="1" t="s">
        <v>23</v>
      </c>
    </row>
    <row r="15" spans="1:12" x14ac:dyDescent="0.55000000000000004">
      <c r="A15" s="2"/>
      <c r="B15" s="3"/>
      <c r="C15" s="1" t="s">
        <v>24</v>
      </c>
    </row>
    <row r="17" spans="1:14" ht="66" x14ac:dyDescent="0.55000000000000004">
      <c r="B17" s="42" t="s">
        <v>30</v>
      </c>
      <c r="C17" s="52" t="s">
        <v>12</v>
      </c>
      <c r="D17" s="48" t="s">
        <v>32</v>
      </c>
      <c r="E17" s="46" t="s">
        <v>13</v>
      </c>
      <c r="F17" s="44" t="s">
        <v>21</v>
      </c>
      <c r="G17" s="5" t="s">
        <v>22</v>
      </c>
      <c r="H17" s="6" t="s">
        <v>33</v>
      </c>
      <c r="I17" s="5" t="s">
        <v>14</v>
      </c>
      <c r="J17" s="7" t="s">
        <v>31</v>
      </c>
      <c r="K17" s="8" t="s">
        <v>35</v>
      </c>
    </row>
    <row r="18" spans="1:14" x14ac:dyDescent="0.55000000000000004">
      <c r="B18" s="43"/>
      <c r="C18" s="53"/>
      <c r="D18" s="49"/>
      <c r="E18" s="47"/>
      <c r="F18" s="45"/>
      <c r="G18" s="5" t="s">
        <v>15</v>
      </c>
      <c r="H18" s="5" t="s">
        <v>16</v>
      </c>
      <c r="I18" s="5" t="s">
        <v>19</v>
      </c>
      <c r="J18" s="5" t="s">
        <v>20</v>
      </c>
      <c r="K18" s="5" t="s">
        <v>17</v>
      </c>
      <c r="N18" s="9"/>
    </row>
    <row r="19" spans="1:14" x14ac:dyDescent="0.55000000000000004">
      <c r="B19" s="10">
        <v>1</v>
      </c>
      <c r="C19" s="11"/>
      <c r="D19" s="3"/>
      <c r="E19" s="3"/>
      <c r="F19" s="12"/>
      <c r="G19" s="3"/>
      <c r="H19" s="13">
        <f>ROUNDDOWN(G19*F19,-3)</f>
        <v>0</v>
      </c>
      <c r="I19" s="14" t="str">
        <f>IF(E19&gt;=31,"2,600,000",IF(E19&gt;=21,"2,000,000",IF(E19&gt;=11,"1,600,000",IF(E19&gt;=1,"1,000,000",""))))</f>
        <v/>
      </c>
      <c r="J19" s="14" t="str">
        <f>IFERROR(I19-D19,"")</f>
        <v/>
      </c>
      <c r="K19" s="13">
        <f>MIN(H19,J19)</f>
        <v>0</v>
      </c>
      <c r="M19" s="15">
        <v>0.5</v>
      </c>
    </row>
    <row r="20" spans="1:14" x14ac:dyDescent="0.55000000000000004">
      <c r="B20" s="10">
        <v>2</v>
      </c>
      <c r="C20" s="16"/>
      <c r="D20" s="17"/>
      <c r="E20" s="17"/>
      <c r="F20" s="12"/>
      <c r="G20" s="17"/>
      <c r="H20" s="18">
        <f t="shared" ref="H20:H28" si="0">ROUNDDOWN(G20*F20,-3)</f>
        <v>0</v>
      </c>
      <c r="I20" s="19" t="str">
        <f t="shared" ref="I20:I28" si="1">IF(E20&gt;=31,"2,600,000",IF(E20&gt;=21,"2,000,000",IF(E20&gt;=11,"1,600,000",IF(E20&gt;=1,"1,000,000",""))))</f>
        <v/>
      </c>
      <c r="J20" s="19" t="str">
        <f t="shared" ref="J20" si="2">IFERROR(I20-D20,"")</f>
        <v/>
      </c>
      <c r="K20" s="18">
        <f t="shared" ref="K20:K28" si="3">MIN(H20,J20)</f>
        <v>0</v>
      </c>
      <c r="M20" s="15">
        <v>0.75</v>
      </c>
    </row>
    <row r="21" spans="1:14" x14ac:dyDescent="0.55000000000000004">
      <c r="B21" s="10">
        <v>3</v>
      </c>
      <c r="C21" s="16"/>
      <c r="D21" s="17"/>
      <c r="E21" s="17"/>
      <c r="F21" s="12"/>
      <c r="G21" s="17"/>
      <c r="H21" s="18">
        <f t="shared" si="0"/>
        <v>0</v>
      </c>
      <c r="I21" s="19" t="str">
        <f t="shared" si="1"/>
        <v/>
      </c>
      <c r="J21" s="19" t="str">
        <f>IFERROR(I21-D21,"")</f>
        <v/>
      </c>
      <c r="K21" s="18">
        <f t="shared" si="3"/>
        <v>0</v>
      </c>
    </row>
    <row r="22" spans="1:14" x14ac:dyDescent="0.55000000000000004">
      <c r="B22" s="10">
        <v>4</v>
      </c>
      <c r="C22" s="16"/>
      <c r="D22" s="17"/>
      <c r="E22" s="17"/>
      <c r="F22" s="12"/>
      <c r="G22" s="17"/>
      <c r="H22" s="18">
        <f t="shared" si="0"/>
        <v>0</v>
      </c>
      <c r="I22" s="19" t="str">
        <f t="shared" si="1"/>
        <v/>
      </c>
      <c r="J22" s="19" t="str">
        <f t="shared" ref="J22:J28" si="4">IFERROR(I22-D22,"")</f>
        <v/>
      </c>
      <c r="K22" s="18">
        <f t="shared" si="3"/>
        <v>0</v>
      </c>
    </row>
    <row r="23" spans="1:14" x14ac:dyDescent="0.55000000000000004">
      <c r="B23" s="10">
        <v>5</v>
      </c>
      <c r="C23" s="16"/>
      <c r="D23" s="17"/>
      <c r="E23" s="17"/>
      <c r="F23" s="12"/>
      <c r="G23" s="17"/>
      <c r="H23" s="18">
        <f>ROUNDDOWN(G23*F23,-3)</f>
        <v>0</v>
      </c>
      <c r="I23" s="19" t="str">
        <f t="shared" si="1"/>
        <v/>
      </c>
      <c r="J23" s="19" t="str">
        <f t="shared" si="4"/>
        <v/>
      </c>
      <c r="K23" s="18">
        <f t="shared" si="3"/>
        <v>0</v>
      </c>
    </row>
    <row r="24" spans="1:14" x14ac:dyDescent="0.55000000000000004">
      <c r="B24" s="10">
        <v>6</v>
      </c>
      <c r="C24" s="16"/>
      <c r="D24" s="17"/>
      <c r="E24" s="17"/>
      <c r="F24" s="12"/>
      <c r="G24" s="17"/>
      <c r="H24" s="18">
        <f t="shared" si="0"/>
        <v>0</v>
      </c>
      <c r="I24" s="19" t="str">
        <f t="shared" si="1"/>
        <v/>
      </c>
      <c r="J24" s="19" t="str">
        <f t="shared" si="4"/>
        <v/>
      </c>
      <c r="K24" s="18">
        <f t="shared" si="3"/>
        <v>0</v>
      </c>
    </row>
    <row r="25" spans="1:14" x14ac:dyDescent="0.55000000000000004">
      <c r="B25" s="10">
        <v>7</v>
      </c>
      <c r="C25" s="16"/>
      <c r="D25" s="17"/>
      <c r="E25" s="17"/>
      <c r="F25" s="12"/>
      <c r="G25" s="17"/>
      <c r="H25" s="18">
        <f t="shared" si="0"/>
        <v>0</v>
      </c>
      <c r="I25" s="19" t="str">
        <f t="shared" si="1"/>
        <v/>
      </c>
      <c r="J25" s="19" t="str">
        <f t="shared" si="4"/>
        <v/>
      </c>
      <c r="K25" s="18">
        <f t="shared" si="3"/>
        <v>0</v>
      </c>
    </row>
    <row r="26" spans="1:14" x14ac:dyDescent="0.55000000000000004">
      <c r="B26" s="10">
        <v>8</v>
      </c>
      <c r="C26" s="16"/>
      <c r="D26" s="17"/>
      <c r="E26" s="17"/>
      <c r="F26" s="12"/>
      <c r="G26" s="17"/>
      <c r="H26" s="18">
        <f t="shared" si="0"/>
        <v>0</v>
      </c>
      <c r="I26" s="19" t="str">
        <f t="shared" si="1"/>
        <v/>
      </c>
      <c r="J26" s="19" t="str">
        <f t="shared" si="4"/>
        <v/>
      </c>
      <c r="K26" s="18">
        <f t="shared" si="3"/>
        <v>0</v>
      </c>
    </row>
    <row r="27" spans="1:14" x14ac:dyDescent="0.55000000000000004">
      <c r="B27" s="10">
        <v>9</v>
      </c>
      <c r="C27" s="16"/>
      <c r="D27" s="17"/>
      <c r="E27" s="17"/>
      <c r="F27" s="12"/>
      <c r="G27" s="17"/>
      <c r="H27" s="18">
        <f t="shared" si="0"/>
        <v>0</v>
      </c>
      <c r="I27" s="19" t="str">
        <f t="shared" si="1"/>
        <v/>
      </c>
      <c r="J27" s="19" t="str">
        <f t="shared" si="4"/>
        <v/>
      </c>
      <c r="K27" s="18">
        <f t="shared" si="3"/>
        <v>0</v>
      </c>
    </row>
    <row r="28" spans="1:14" x14ac:dyDescent="0.55000000000000004">
      <c r="B28" s="10">
        <v>10</v>
      </c>
      <c r="C28" s="16"/>
      <c r="D28" s="17"/>
      <c r="E28" s="17"/>
      <c r="F28" s="12"/>
      <c r="G28" s="17"/>
      <c r="H28" s="18">
        <f t="shared" si="0"/>
        <v>0</v>
      </c>
      <c r="I28" s="19" t="str">
        <f t="shared" si="1"/>
        <v/>
      </c>
      <c r="J28" s="19" t="str">
        <f t="shared" si="4"/>
        <v/>
      </c>
      <c r="K28" s="18">
        <f t="shared" si="3"/>
        <v>0</v>
      </c>
    </row>
    <row r="29" spans="1:14" x14ac:dyDescent="0.55000000000000004">
      <c r="B29" s="36" t="s">
        <v>18</v>
      </c>
      <c r="C29" s="37"/>
      <c r="D29" s="37"/>
      <c r="E29" s="37"/>
      <c r="F29" s="38"/>
      <c r="G29" s="18">
        <f>SUM(G19:G28)</f>
        <v>0</v>
      </c>
      <c r="H29" s="18">
        <f>SUM(H19:H28)</f>
        <v>0</v>
      </c>
      <c r="I29" s="20"/>
      <c r="J29" s="20"/>
      <c r="K29" s="18">
        <f>SUM(K19:K28)</f>
        <v>0</v>
      </c>
    </row>
    <row r="31" spans="1:14" x14ac:dyDescent="0.55000000000000004">
      <c r="A31" s="2" t="s">
        <v>10</v>
      </c>
      <c r="B31" s="1" t="s">
        <v>27</v>
      </c>
    </row>
    <row r="32" spans="1:14" x14ac:dyDescent="0.55000000000000004">
      <c r="A32" s="2"/>
    </row>
    <row r="33" spans="1:11" ht="36" x14ac:dyDescent="0.55000000000000004">
      <c r="A33" s="2"/>
      <c r="B33" s="8" t="s">
        <v>25</v>
      </c>
      <c r="C33" s="21" t="s">
        <v>26</v>
      </c>
      <c r="D33" s="55" t="s">
        <v>28</v>
      </c>
      <c r="E33" s="56"/>
      <c r="F33" s="56"/>
      <c r="G33" s="56"/>
      <c r="H33" s="56"/>
      <c r="I33" s="56"/>
      <c r="J33" s="56"/>
      <c r="K33" s="56"/>
    </row>
    <row r="34" spans="1:11" x14ac:dyDescent="0.55000000000000004">
      <c r="A34" s="2"/>
      <c r="B34" s="10">
        <v>1</v>
      </c>
      <c r="C34" s="23" t="str">
        <f>IF(C19="","",C19)</f>
        <v/>
      </c>
      <c r="D34" s="50"/>
      <c r="E34" s="50"/>
      <c r="F34" s="50"/>
      <c r="G34" s="50"/>
      <c r="H34" s="50"/>
      <c r="I34" s="50"/>
      <c r="J34" s="50"/>
      <c r="K34" s="50"/>
    </row>
    <row r="35" spans="1:11" x14ac:dyDescent="0.55000000000000004">
      <c r="A35" s="2"/>
      <c r="B35" s="10">
        <v>2</v>
      </c>
      <c r="C35" s="23" t="str">
        <f t="shared" ref="C35:C43" si="5">IF(C20="","",C20)</f>
        <v/>
      </c>
      <c r="D35" s="50"/>
      <c r="E35" s="50"/>
      <c r="F35" s="50"/>
      <c r="G35" s="50"/>
      <c r="H35" s="50"/>
      <c r="I35" s="50"/>
      <c r="J35" s="50"/>
      <c r="K35" s="50"/>
    </row>
    <row r="36" spans="1:11" x14ac:dyDescent="0.55000000000000004">
      <c r="A36" s="2"/>
      <c r="B36" s="10">
        <v>3</v>
      </c>
      <c r="C36" s="23" t="str">
        <f t="shared" si="5"/>
        <v/>
      </c>
      <c r="D36" s="50"/>
      <c r="E36" s="50"/>
      <c r="F36" s="50"/>
      <c r="G36" s="50"/>
      <c r="H36" s="50"/>
      <c r="I36" s="50"/>
      <c r="J36" s="50"/>
      <c r="K36" s="50"/>
    </row>
    <row r="37" spans="1:11" x14ac:dyDescent="0.55000000000000004">
      <c r="A37" s="2"/>
      <c r="B37" s="10">
        <v>4</v>
      </c>
      <c r="C37" s="23" t="str">
        <f t="shared" si="5"/>
        <v/>
      </c>
      <c r="D37" s="50"/>
      <c r="E37" s="50"/>
      <c r="F37" s="50"/>
      <c r="G37" s="50"/>
      <c r="H37" s="50"/>
      <c r="I37" s="50"/>
      <c r="J37" s="50"/>
      <c r="K37" s="50"/>
    </row>
    <row r="38" spans="1:11" x14ac:dyDescent="0.55000000000000004">
      <c r="A38" s="2"/>
      <c r="B38" s="10">
        <v>5</v>
      </c>
      <c r="C38" s="23" t="str">
        <f t="shared" si="5"/>
        <v/>
      </c>
      <c r="D38" s="50"/>
      <c r="E38" s="50"/>
      <c r="F38" s="50"/>
      <c r="G38" s="50"/>
      <c r="H38" s="50"/>
      <c r="I38" s="50"/>
      <c r="J38" s="50"/>
      <c r="K38" s="50"/>
    </row>
    <row r="39" spans="1:11" x14ac:dyDescent="0.55000000000000004">
      <c r="A39" s="2"/>
      <c r="B39" s="10">
        <v>6</v>
      </c>
      <c r="C39" s="23" t="str">
        <f t="shared" si="5"/>
        <v/>
      </c>
      <c r="D39" s="50"/>
      <c r="E39" s="50"/>
      <c r="F39" s="50"/>
      <c r="G39" s="50"/>
      <c r="H39" s="50"/>
      <c r="I39" s="50"/>
      <c r="J39" s="50"/>
      <c r="K39" s="50"/>
    </row>
    <row r="40" spans="1:11" x14ac:dyDescent="0.55000000000000004">
      <c r="A40" s="2"/>
      <c r="B40" s="10">
        <v>7</v>
      </c>
      <c r="C40" s="23" t="str">
        <f>IF(C25="","",C25)</f>
        <v/>
      </c>
      <c r="D40" s="50"/>
      <c r="E40" s="50"/>
      <c r="F40" s="50"/>
      <c r="G40" s="50"/>
      <c r="H40" s="50"/>
      <c r="I40" s="50"/>
      <c r="J40" s="50"/>
      <c r="K40" s="50"/>
    </row>
    <row r="41" spans="1:11" x14ac:dyDescent="0.55000000000000004">
      <c r="A41" s="2"/>
      <c r="B41" s="10">
        <v>8</v>
      </c>
      <c r="C41" s="23" t="str">
        <f t="shared" si="5"/>
        <v/>
      </c>
      <c r="D41" s="50"/>
      <c r="E41" s="50"/>
      <c r="F41" s="50"/>
      <c r="G41" s="50"/>
      <c r="H41" s="50"/>
      <c r="I41" s="50"/>
      <c r="J41" s="50"/>
      <c r="K41" s="50"/>
    </row>
    <row r="42" spans="1:11" x14ac:dyDescent="0.55000000000000004">
      <c r="A42" s="2"/>
      <c r="B42" s="10">
        <v>9</v>
      </c>
      <c r="C42" s="23" t="str">
        <f t="shared" si="5"/>
        <v/>
      </c>
      <c r="D42" s="50"/>
      <c r="E42" s="50"/>
      <c r="F42" s="50"/>
      <c r="G42" s="50"/>
      <c r="H42" s="50"/>
      <c r="I42" s="50"/>
      <c r="J42" s="50"/>
      <c r="K42" s="50"/>
    </row>
    <row r="43" spans="1:11" x14ac:dyDescent="0.55000000000000004">
      <c r="A43" s="2"/>
      <c r="B43" s="10">
        <v>10</v>
      </c>
      <c r="C43" s="23" t="str">
        <f t="shared" si="5"/>
        <v/>
      </c>
      <c r="D43" s="50"/>
      <c r="E43" s="50"/>
      <c r="F43" s="50"/>
      <c r="G43" s="50"/>
      <c r="H43" s="50"/>
      <c r="I43" s="50"/>
      <c r="J43" s="50"/>
      <c r="K43" s="50"/>
    </row>
    <row r="44" spans="1:11" x14ac:dyDescent="0.55000000000000004">
      <c r="A44" s="2"/>
      <c r="C44" s="24"/>
      <c r="D44" s="25"/>
      <c r="E44" s="25"/>
      <c r="F44" s="25"/>
      <c r="G44" s="25"/>
      <c r="H44" s="25"/>
      <c r="I44" s="25"/>
      <c r="J44" s="25"/>
      <c r="K44" s="25"/>
    </row>
    <row r="45" spans="1:11" x14ac:dyDescent="0.55000000000000004">
      <c r="B45" s="1" t="s">
        <v>34</v>
      </c>
    </row>
    <row r="46" spans="1:11" x14ac:dyDescent="0.55000000000000004">
      <c r="A46" s="2"/>
      <c r="B46" s="26"/>
    </row>
    <row r="47" spans="1:11" x14ac:dyDescent="0.55000000000000004">
      <c r="A47" s="2"/>
      <c r="B47" s="1" t="s">
        <v>3</v>
      </c>
    </row>
    <row r="48" spans="1:11" x14ac:dyDescent="0.55000000000000004">
      <c r="A48" s="2"/>
      <c r="B48" s="1" t="s">
        <v>0</v>
      </c>
    </row>
    <row r="50" spans="1:8" x14ac:dyDescent="0.55000000000000004">
      <c r="H50" s="1" t="s">
        <v>1</v>
      </c>
    </row>
    <row r="51" spans="1:8" x14ac:dyDescent="0.55000000000000004">
      <c r="G51" s="32"/>
      <c r="H51" s="32" t="s">
        <v>45</v>
      </c>
    </row>
    <row r="52" spans="1:8" x14ac:dyDescent="0.55000000000000004">
      <c r="H52" s="1" t="s">
        <v>29</v>
      </c>
    </row>
    <row r="53" spans="1:8" x14ac:dyDescent="0.55000000000000004">
      <c r="H53" s="1" t="s">
        <v>8</v>
      </c>
    </row>
    <row r="59" spans="1:8" x14ac:dyDescent="0.55000000000000004">
      <c r="A59" s="27"/>
    </row>
    <row r="60" spans="1:8" x14ac:dyDescent="0.55000000000000004">
      <c r="A60" s="27"/>
    </row>
  </sheetData>
  <mergeCells count="20">
    <mergeCell ref="D34:K34"/>
    <mergeCell ref="A2:K2"/>
    <mergeCell ref="A4:K4"/>
    <mergeCell ref="C17:C18"/>
    <mergeCell ref="E17:E18"/>
    <mergeCell ref="F17:F18"/>
    <mergeCell ref="B29:F29"/>
    <mergeCell ref="A6:L7"/>
    <mergeCell ref="B17:B18"/>
    <mergeCell ref="D17:D18"/>
    <mergeCell ref="D33:K33"/>
    <mergeCell ref="D40:K40"/>
    <mergeCell ref="D41:K41"/>
    <mergeCell ref="D42:K42"/>
    <mergeCell ref="D43:K43"/>
    <mergeCell ref="D35:K35"/>
    <mergeCell ref="D36:K36"/>
    <mergeCell ref="D37:K37"/>
    <mergeCell ref="D38:K38"/>
    <mergeCell ref="D39:K39"/>
  </mergeCells>
  <phoneticPr fontId="1"/>
  <dataValidations count="1">
    <dataValidation type="list" allowBlank="1" showInputMessage="1" showErrorMessage="1" sqref="F19:F28" xr:uid="{9C3834CA-C042-49CF-932F-F233B6C825B7}">
      <formula1>$M$20</formula1>
    </dataValidation>
  </dataValidation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B6EA-7662-4C03-9479-CF291F2D8E97}">
  <sheetPr>
    <pageSetUpPr fitToPage="1"/>
  </sheetPr>
  <dimension ref="A2:Q62"/>
  <sheetViews>
    <sheetView view="pageBreakPreview" zoomScaleNormal="100" zoomScaleSheetLayoutView="100" workbookViewId="0"/>
  </sheetViews>
  <sheetFormatPr defaultColWidth="9" defaultRowHeight="18" x14ac:dyDescent="0.55000000000000004"/>
  <cols>
    <col min="1" max="1" width="5.83203125" style="1" customWidth="1"/>
    <col min="2" max="2" width="7" style="1" customWidth="1"/>
    <col min="3" max="3" width="29.33203125" style="1" customWidth="1"/>
    <col min="4" max="4" width="9" style="1"/>
    <col min="5" max="5" width="22.4140625" style="1" customWidth="1"/>
    <col min="6" max="7" width="23.08203125" style="1" customWidth="1"/>
    <col min="8" max="8" width="2" style="1" customWidth="1"/>
    <col min="9" max="9" width="9" style="1" customWidth="1"/>
    <col min="10" max="10" width="9" style="1"/>
    <col min="11" max="11" width="0" style="1" hidden="1" customWidth="1"/>
    <col min="12" max="16384" width="9" style="1"/>
  </cols>
  <sheetData>
    <row r="2" spans="1:8" x14ac:dyDescent="0.55000000000000004">
      <c r="A2" s="51" t="s">
        <v>49</v>
      </c>
      <c r="B2" s="51"/>
      <c r="C2" s="51"/>
      <c r="D2" s="51"/>
      <c r="E2" s="51"/>
      <c r="F2" s="51"/>
      <c r="G2" s="51"/>
    </row>
    <row r="4" spans="1:8" x14ac:dyDescent="0.55000000000000004">
      <c r="A4" s="40" t="s">
        <v>55</v>
      </c>
      <c r="B4" s="40"/>
      <c r="C4" s="40"/>
      <c r="D4" s="40"/>
      <c r="E4" s="40"/>
      <c r="F4" s="40"/>
      <c r="G4" s="40"/>
    </row>
    <row r="6" spans="1:8" ht="28.5" customHeight="1" x14ac:dyDescent="0.55000000000000004">
      <c r="A6" s="54" t="s">
        <v>61</v>
      </c>
      <c r="B6" s="54"/>
      <c r="C6" s="54"/>
      <c r="D6" s="54"/>
      <c r="E6" s="54"/>
      <c r="F6" s="54"/>
      <c r="G6" s="54"/>
      <c r="H6" s="54"/>
    </row>
    <row r="7" spans="1:8" ht="66" customHeight="1" x14ac:dyDescent="0.55000000000000004">
      <c r="A7" s="54"/>
      <c r="B7" s="54"/>
      <c r="C7" s="54"/>
      <c r="D7" s="54"/>
      <c r="E7" s="54"/>
      <c r="F7" s="54"/>
      <c r="G7" s="54"/>
      <c r="H7" s="54"/>
    </row>
    <row r="9" spans="1:8" x14ac:dyDescent="0.55000000000000004">
      <c r="F9" s="1" t="s">
        <v>4</v>
      </c>
    </row>
    <row r="10" spans="1:8" x14ac:dyDescent="0.55000000000000004">
      <c r="F10" s="1" t="s">
        <v>5</v>
      </c>
    </row>
    <row r="11" spans="1:8" x14ac:dyDescent="0.55000000000000004">
      <c r="F11" s="1" t="s">
        <v>6</v>
      </c>
    </row>
    <row r="12" spans="1:8" x14ac:dyDescent="0.55000000000000004">
      <c r="F12" s="1" t="s">
        <v>7</v>
      </c>
    </row>
    <row r="14" spans="1:8" x14ac:dyDescent="0.55000000000000004">
      <c r="A14" s="2" t="s">
        <v>9</v>
      </c>
      <c r="B14" s="1" t="s">
        <v>23</v>
      </c>
    </row>
    <row r="15" spans="1:8" x14ac:dyDescent="0.55000000000000004">
      <c r="A15" s="2"/>
      <c r="B15" s="3"/>
      <c r="C15" s="1" t="s">
        <v>24</v>
      </c>
    </row>
    <row r="17" spans="1:11" ht="49.5" x14ac:dyDescent="0.55000000000000004">
      <c r="B17" s="42" t="s">
        <v>25</v>
      </c>
      <c r="C17" s="52" t="s">
        <v>12</v>
      </c>
      <c r="D17" s="44" t="s">
        <v>21</v>
      </c>
      <c r="E17" s="5" t="s">
        <v>22</v>
      </c>
      <c r="F17" s="6" t="s">
        <v>33</v>
      </c>
      <c r="G17" s="8" t="s">
        <v>53</v>
      </c>
    </row>
    <row r="18" spans="1:11" x14ac:dyDescent="0.55000000000000004">
      <c r="B18" s="43"/>
      <c r="C18" s="53"/>
      <c r="D18" s="45"/>
      <c r="E18" s="5" t="s">
        <v>15</v>
      </c>
      <c r="F18" s="5" t="s">
        <v>16</v>
      </c>
      <c r="G18" s="5" t="s">
        <v>19</v>
      </c>
      <c r="J18" s="9"/>
    </row>
    <row r="19" spans="1:11" x14ac:dyDescent="0.55000000000000004">
      <c r="B19" s="10">
        <v>1</v>
      </c>
      <c r="C19" s="11"/>
      <c r="D19" s="12"/>
      <c r="E19" s="3"/>
      <c r="F19" s="18">
        <f>ROUNDDOWN(E19*D19,-3)</f>
        <v>0</v>
      </c>
      <c r="G19" s="14">
        <f>IF(F19&gt;10000000,10000000,F19)</f>
        <v>0</v>
      </c>
      <c r="I19" s="15"/>
      <c r="K19" s="15"/>
    </row>
    <row r="20" spans="1:11" x14ac:dyDescent="0.55000000000000004">
      <c r="B20" s="10">
        <v>2</v>
      </c>
      <c r="C20" s="16"/>
      <c r="D20" s="12"/>
      <c r="E20" s="17"/>
      <c r="F20" s="18">
        <f>ROUNDDOWN(E20*D20,-3)</f>
        <v>0</v>
      </c>
      <c r="G20" s="14">
        <f t="shared" ref="G20:G28" si="0">IF(F20&gt;10000000,10000000,F20)</f>
        <v>0</v>
      </c>
      <c r="I20" s="15"/>
      <c r="K20" s="15">
        <v>0.75</v>
      </c>
    </row>
    <row r="21" spans="1:11" x14ac:dyDescent="0.55000000000000004">
      <c r="B21" s="10">
        <v>3</v>
      </c>
      <c r="C21" s="16"/>
      <c r="D21" s="12"/>
      <c r="E21" s="17"/>
      <c r="F21" s="18">
        <f t="shared" ref="F21:F28" si="1">ROUNDDOWN(E21*D21,-3)</f>
        <v>0</v>
      </c>
      <c r="G21" s="14">
        <f t="shared" si="0"/>
        <v>0</v>
      </c>
    </row>
    <row r="22" spans="1:11" x14ac:dyDescent="0.55000000000000004">
      <c r="B22" s="10">
        <v>4</v>
      </c>
      <c r="C22" s="16"/>
      <c r="D22" s="12"/>
      <c r="E22" s="17"/>
      <c r="F22" s="18">
        <f t="shared" si="1"/>
        <v>0</v>
      </c>
      <c r="G22" s="14">
        <f t="shared" si="0"/>
        <v>0</v>
      </c>
    </row>
    <row r="23" spans="1:11" x14ac:dyDescent="0.55000000000000004">
      <c r="B23" s="10">
        <v>5</v>
      </c>
      <c r="C23" s="16"/>
      <c r="D23" s="12"/>
      <c r="E23" s="17"/>
      <c r="F23" s="18">
        <f>ROUNDDOWN(E23*D23,-3)</f>
        <v>0</v>
      </c>
      <c r="G23" s="14">
        <f t="shared" si="0"/>
        <v>0</v>
      </c>
    </row>
    <row r="24" spans="1:11" x14ac:dyDescent="0.55000000000000004">
      <c r="B24" s="10">
        <v>6</v>
      </c>
      <c r="C24" s="16"/>
      <c r="D24" s="12"/>
      <c r="E24" s="17"/>
      <c r="F24" s="18">
        <f t="shared" si="1"/>
        <v>0</v>
      </c>
      <c r="G24" s="14">
        <f t="shared" si="0"/>
        <v>0</v>
      </c>
    </row>
    <row r="25" spans="1:11" x14ac:dyDescent="0.55000000000000004">
      <c r="B25" s="10">
        <v>7</v>
      </c>
      <c r="C25" s="16"/>
      <c r="D25" s="12"/>
      <c r="E25" s="17"/>
      <c r="F25" s="18">
        <f t="shared" si="1"/>
        <v>0</v>
      </c>
      <c r="G25" s="14">
        <f t="shared" si="0"/>
        <v>0</v>
      </c>
    </row>
    <row r="26" spans="1:11" x14ac:dyDescent="0.55000000000000004">
      <c r="B26" s="10">
        <v>8</v>
      </c>
      <c r="C26" s="16"/>
      <c r="D26" s="12"/>
      <c r="E26" s="17"/>
      <c r="F26" s="18">
        <f t="shared" si="1"/>
        <v>0</v>
      </c>
      <c r="G26" s="14">
        <f t="shared" si="0"/>
        <v>0</v>
      </c>
    </row>
    <row r="27" spans="1:11" x14ac:dyDescent="0.55000000000000004">
      <c r="B27" s="10">
        <v>9</v>
      </c>
      <c r="C27" s="16"/>
      <c r="D27" s="12"/>
      <c r="E27" s="17"/>
      <c r="F27" s="18">
        <f t="shared" si="1"/>
        <v>0</v>
      </c>
      <c r="G27" s="14">
        <f t="shared" si="0"/>
        <v>0</v>
      </c>
    </row>
    <row r="28" spans="1:11" x14ac:dyDescent="0.55000000000000004">
      <c r="B28" s="10">
        <v>10</v>
      </c>
      <c r="C28" s="16"/>
      <c r="D28" s="12"/>
      <c r="E28" s="17"/>
      <c r="F28" s="18">
        <f t="shared" si="1"/>
        <v>0</v>
      </c>
      <c r="G28" s="14">
        <f t="shared" si="0"/>
        <v>0</v>
      </c>
    </row>
    <row r="29" spans="1:11" x14ac:dyDescent="0.55000000000000004">
      <c r="B29" s="36" t="s">
        <v>18</v>
      </c>
      <c r="C29" s="37"/>
      <c r="D29" s="38"/>
      <c r="E29" s="18">
        <f>SUM(E19:E28)</f>
        <v>0</v>
      </c>
      <c r="F29" s="18">
        <f>SUM(F19:F28)</f>
        <v>0</v>
      </c>
      <c r="G29" s="18">
        <f>SUM(G19:G28)</f>
        <v>0</v>
      </c>
    </row>
    <row r="31" spans="1:11" x14ac:dyDescent="0.55000000000000004">
      <c r="A31" s="2" t="s">
        <v>10</v>
      </c>
      <c r="B31" s="1" t="s">
        <v>27</v>
      </c>
    </row>
    <row r="32" spans="1:11" x14ac:dyDescent="0.55000000000000004">
      <c r="A32" s="2"/>
    </row>
    <row r="33" spans="1:17" ht="36" customHeight="1" x14ac:dyDescent="0.55000000000000004">
      <c r="A33" s="2"/>
      <c r="B33" s="8" t="s">
        <v>25</v>
      </c>
      <c r="C33" s="21" t="s">
        <v>26</v>
      </c>
      <c r="D33" s="44" t="s">
        <v>50</v>
      </c>
      <c r="E33" s="59"/>
      <c r="F33" s="59"/>
      <c r="G33" s="45"/>
      <c r="H33" s="33"/>
    </row>
    <row r="34" spans="1:17" x14ac:dyDescent="0.55000000000000004">
      <c r="A34" s="2"/>
      <c r="B34" s="10">
        <v>1</v>
      </c>
      <c r="C34" s="23" t="str">
        <f>IF(C19="","",C19)</f>
        <v/>
      </c>
      <c r="D34" s="50"/>
      <c r="E34" s="50"/>
      <c r="F34" s="50"/>
      <c r="G34" s="50"/>
    </row>
    <row r="35" spans="1:17" x14ac:dyDescent="0.55000000000000004">
      <c r="A35" s="2"/>
      <c r="B35" s="10">
        <v>2</v>
      </c>
      <c r="C35" s="23" t="str">
        <f t="shared" ref="C35:C43" si="2">IF(C20="","",C20)</f>
        <v/>
      </c>
      <c r="D35" s="50"/>
      <c r="E35" s="50"/>
      <c r="F35" s="50"/>
      <c r="G35" s="50"/>
    </row>
    <row r="36" spans="1:17" x14ac:dyDescent="0.55000000000000004">
      <c r="A36" s="2"/>
      <c r="B36" s="10">
        <v>3</v>
      </c>
      <c r="C36" s="23" t="str">
        <f t="shared" si="2"/>
        <v/>
      </c>
      <c r="D36" s="50"/>
      <c r="E36" s="50"/>
      <c r="F36" s="50"/>
      <c r="G36" s="50"/>
    </row>
    <row r="37" spans="1:17" x14ac:dyDescent="0.55000000000000004">
      <c r="A37" s="2"/>
      <c r="B37" s="10">
        <v>4</v>
      </c>
      <c r="C37" s="23" t="str">
        <f t="shared" si="2"/>
        <v/>
      </c>
      <c r="D37" s="50"/>
      <c r="E37" s="50"/>
      <c r="F37" s="50"/>
      <c r="G37" s="50"/>
    </row>
    <row r="38" spans="1:17" x14ac:dyDescent="0.55000000000000004">
      <c r="A38" s="2"/>
      <c r="B38" s="10">
        <v>5</v>
      </c>
      <c r="C38" s="23" t="str">
        <f t="shared" si="2"/>
        <v/>
      </c>
      <c r="D38" s="50"/>
      <c r="E38" s="50"/>
      <c r="F38" s="50"/>
      <c r="G38" s="50"/>
    </row>
    <row r="39" spans="1:17" x14ac:dyDescent="0.55000000000000004">
      <c r="A39" s="2"/>
      <c r="B39" s="10">
        <v>6</v>
      </c>
      <c r="C39" s="23" t="str">
        <f t="shared" si="2"/>
        <v/>
      </c>
      <c r="D39" s="50"/>
      <c r="E39" s="50"/>
      <c r="F39" s="50"/>
      <c r="G39" s="50"/>
    </row>
    <row r="40" spans="1:17" x14ac:dyDescent="0.55000000000000004">
      <c r="A40" s="2"/>
      <c r="B40" s="10">
        <v>7</v>
      </c>
      <c r="C40" s="23" t="str">
        <f>IF(C25="","",C25)</f>
        <v/>
      </c>
      <c r="D40" s="50"/>
      <c r="E40" s="50"/>
      <c r="F40" s="50"/>
      <c r="G40" s="50"/>
    </row>
    <row r="41" spans="1:17" x14ac:dyDescent="0.55000000000000004">
      <c r="A41" s="2"/>
      <c r="B41" s="10">
        <v>8</v>
      </c>
      <c r="C41" s="23" t="str">
        <f t="shared" si="2"/>
        <v/>
      </c>
      <c r="D41" s="50"/>
      <c r="E41" s="50"/>
      <c r="F41" s="50"/>
      <c r="G41" s="50"/>
    </row>
    <row r="42" spans="1:17" x14ac:dyDescent="0.55000000000000004">
      <c r="A42" s="2"/>
      <c r="B42" s="10">
        <v>9</v>
      </c>
      <c r="C42" s="23" t="str">
        <f t="shared" si="2"/>
        <v/>
      </c>
      <c r="D42" s="50"/>
      <c r="E42" s="50"/>
      <c r="F42" s="50"/>
      <c r="G42" s="50"/>
    </row>
    <row r="43" spans="1:17" x14ac:dyDescent="0.55000000000000004">
      <c r="A43" s="2"/>
      <c r="B43" s="10">
        <v>10</v>
      </c>
      <c r="C43" s="23" t="str">
        <f t="shared" si="2"/>
        <v/>
      </c>
      <c r="D43" s="50"/>
      <c r="E43" s="50"/>
      <c r="F43" s="50"/>
      <c r="G43" s="50"/>
    </row>
    <row r="44" spans="1:17" x14ac:dyDescent="0.55000000000000004">
      <c r="A44" s="2"/>
      <c r="C44" s="24"/>
      <c r="D44" s="25"/>
      <c r="E44" s="25"/>
      <c r="F44" s="25"/>
      <c r="G44" s="25"/>
    </row>
    <row r="45" spans="1:17" x14ac:dyDescent="0.55000000000000004">
      <c r="B45" s="1" t="s">
        <v>34</v>
      </c>
    </row>
    <row r="46" spans="1:17" ht="57" customHeight="1" x14ac:dyDescent="0.55000000000000004">
      <c r="A46" s="2"/>
      <c r="B46" s="57" t="s">
        <v>51</v>
      </c>
      <c r="C46" s="57"/>
      <c r="D46" s="57"/>
      <c r="E46" s="57"/>
      <c r="F46" s="57"/>
      <c r="G46" s="57"/>
    </row>
    <row r="47" spans="1:17" ht="36" customHeight="1" x14ac:dyDescent="0.55000000000000004">
      <c r="A47" s="2"/>
      <c r="B47" s="57" t="s">
        <v>52</v>
      </c>
      <c r="C47" s="57"/>
      <c r="D47" s="57"/>
      <c r="E47" s="57"/>
      <c r="F47" s="57"/>
      <c r="G47" s="57"/>
      <c r="J47" s="58"/>
      <c r="K47" s="58"/>
      <c r="L47" s="58"/>
      <c r="M47" s="58"/>
      <c r="N47" s="58"/>
      <c r="O47" s="58"/>
      <c r="P47" s="58"/>
      <c r="Q47" s="58"/>
    </row>
    <row r="48" spans="1:17" x14ac:dyDescent="0.55000000000000004">
      <c r="A48" s="2"/>
      <c r="B48" s="26"/>
    </row>
    <row r="49" spans="1:6" x14ac:dyDescent="0.55000000000000004">
      <c r="A49" s="2"/>
      <c r="B49" s="1" t="s">
        <v>3</v>
      </c>
    </row>
    <row r="50" spans="1:6" x14ac:dyDescent="0.55000000000000004">
      <c r="A50" s="2"/>
      <c r="B50" s="1" t="s">
        <v>0</v>
      </c>
    </row>
    <row r="52" spans="1:6" x14ac:dyDescent="0.55000000000000004">
      <c r="F52" s="1" t="s">
        <v>1</v>
      </c>
    </row>
    <row r="53" spans="1:6" x14ac:dyDescent="0.55000000000000004">
      <c r="E53" s="32"/>
      <c r="F53" s="32" t="s">
        <v>45</v>
      </c>
    </row>
    <row r="54" spans="1:6" x14ac:dyDescent="0.55000000000000004">
      <c r="F54" s="1" t="s">
        <v>29</v>
      </c>
    </row>
    <row r="55" spans="1:6" x14ac:dyDescent="0.55000000000000004">
      <c r="F55" s="1" t="s">
        <v>8</v>
      </c>
    </row>
    <row r="61" spans="1:6" x14ac:dyDescent="0.55000000000000004">
      <c r="A61" s="27"/>
    </row>
    <row r="62" spans="1:6" x14ac:dyDescent="0.55000000000000004">
      <c r="A62" s="27"/>
    </row>
  </sheetData>
  <mergeCells count="21">
    <mergeCell ref="A2:G2"/>
    <mergeCell ref="A4:G4"/>
    <mergeCell ref="A6:H7"/>
    <mergeCell ref="B17:B18"/>
    <mergeCell ref="C17:C18"/>
    <mergeCell ref="D17:D18"/>
    <mergeCell ref="B29:D29"/>
    <mergeCell ref="D34:G34"/>
    <mergeCell ref="D35:G35"/>
    <mergeCell ref="D36:G36"/>
    <mergeCell ref="D37:G37"/>
    <mergeCell ref="D33:G33"/>
    <mergeCell ref="B46:G46"/>
    <mergeCell ref="B47:G47"/>
    <mergeCell ref="J47:Q47"/>
    <mergeCell ref="D38:G38"/>
    <mergeCell ref="D39:G39"/>
    <mergeCell ref="D40:G40"/>
    <mergeCell ref="D41:G41"/>
    <mergeCell ref="D42:G42"/>
    <mergeCell ref="D43:G43"/>
  </mergeCells>
  <phoneticPr fontId="1"/>
  <dataValidations count="1">
    <dataValidation type="list" allowBlank="1" showInputMessage="1" showErrorMessage="1" sqref="D19:D28" xr:uid="{7617F558-CD3E-4007-BD63-02E51CCC84BB}">
      <formula1>$K$20</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介護ロボット</vt:lpstr>
      <vt:lpstr>ICT </vt:lpstr>
      <vt:lpstr>パッケージ型</vt:lpstr>
      <vt:lpstr>'ICT '!Print_Area</vt:lpstr>
      <vt:lpstr>パッケージ型!Print_Area</vt:lpstr>
      <vt:lpstr>介護ロボット!Print_Area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大坪 駿也</cp:lastModifiedBy>
  <cp:lastPrinted>2024-10-09T11:04:16Z</cp:lastPrinted>
  <dcterms:created xsi:type="dcterms:W3CDTF">2021-09-23T23:41:42Z</dcterms:created>
  <dcterms:modified xsi:type="dcterms:W3CDTF">2024-10-09T11:44:20Z</dcterms:modified>
</cp:coreProperties>
</file>