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7_日南町\"/>
    </mc:Choice>
  </mc:AlternateContent>
  <workbookProtection workbookAlgorithmName="SHA-512" workbookHashValue="KuXlNO9D2atw5WsUq+TseMzoa6ndC+dfK8DYmEQjUvxtM+6JVAeGJ7zbTGMLy3Bxi/pqbwVXiCxOzfxed1RGig==" workbookSaltValue="VHH3EyQLLBpyGNZTqOh45Q==" workbookSpinCount="100000" lockStructure="1"/>
  <bookViews>
    <workbookView xWindow="0" yWindow="0" windowWidth="28800" windowHeight="11868"/>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J12" i="5" s="1"/>
  <c r="LF8" i="5"/>
  <c r="KW8" i="5"/>
  <c r="KV8" i="5"/>
  <c r="KU8" i="5"/>
  <c r="KL8" i="5"/>
  <c r="KM12" i="5" s="1"/>
  <c r="KK8" i="5"/>
  <c r="KB8" i="5"/>
  <c r="KF12" i="5" s="1"/>
  <c r="KA8" i="5"/>
  <c r="JR8" i="5"/>
  <c r="JS12" i="5" s="1"/>
  <c r="JQ8" i="5"/>
  <c r="JH8" i="5"/>
  <c r="JK12" i="5" s="1"/>
  <c r="JG8" i="5"/>
  <c r="IX8" i="5"/>
  <c r="IX12" i="5" s="1"/>
  <c r="IW8" i="5"/>
  <c r="IV8" i="5"/>
  <c r="IM8" i="5"/>
  <c r="IN12" i="5" s="1"/>
  <c r="IL8" i="5"/>
  <c r="IC8" i="5"/>
  <c r="IB8" i="5"/>
  <c r="HS8" i="5"/>
  <c r="HS12" i="5" s="1"/>
  <c r="HR8" i="5"/>
  <c r="HI8" i="5"/>
  <c r="HH8" i="5"/>
  <c r="GY8" i="5"/>
  <c r="GY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NU118" i="4"/>
  <c r="JL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02" i="4"/>
  <c r="PT102" i="4"/>
  <c r="HC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NU87"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PC72"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D57"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GP18" i="5" l="1"/>
  <c r="GR12" i="5"/>
  <c r="HC118" i="4" s="1"/>
  <c r="GO18" i="5"/>
  <c r="GR18" i="5"/>
  <c r="GN18" i="5"/>
  <c r="GQ18" i="5"/>
  <c r="GP12" i="5"/>
  <c r="FU118" i="4" s="1"/>
  <c r="GO12" i="5"/>
  <c r="FD118" i="4" s="1"/>
  <c r="GN12" i="5"/>
  <c r="EM118" i="4" s="1"/>
  <c r="GQ12" i="5"/>
  <c r="GL118" i="4" s="1"/>
  <c r="LH16" i="5"/>
  <c r="JS16" i="5"/>
  <c r="ID16" i="5"/>
  <c r="GO16" i="5"/>
  <c r="FA16" i="5"/>
  <c r="DL16" i="5"/>
  <c r="BV16" i="5"/>
  <c r="ML16" i="5"/>
  <c r="KX16" i="5"/>
  <c r="JI16" i="5"/>
  <c r="HT16" i="5"/>
  <c r="GE16" i="5"/>
  <c r="LR16" i="5"/>
  <c r="KC16" i="5"/>
  <c r="IN16" i="5"/>
  <c r="GZ16" i="5"/>
  <c r="FK16" i="5"/>
  <c r="HJ16" i="5"/>
  <c r="DB16" i="5"/>
  <c r="CQ16" i="5"/>
  <c r="CG16" i="5"/>
  <c r="LR10" i="5"/>
  <c r="SC85" i="4" s="1"/>
  <c r="KC10" i="5"/>
  <c r="NU100" i="4" s="1"/>
  <c r="IN10" i="5"/>
  <c r="JL116" i="4" s="1"/>
  <c r="GZ10" i="5"/>
  <c r="JL55" i="4" s="1"/>
  <c r="FK10" i="5"/>
  <c r="FD70" i="4" s="1"/>
  <c r="DV10" i="5"/>
  <c r="AM85" i="4" s="1"/>
  <c r="CG10" i="5"/>
  <c r="NO35" i="4" s="1"/>
  <c r="MB16" i="5"/>
  <c r="FU16" i="5"/>
  <c r="EF16" i="5"/>
  <c r="DV16" i="5"/>
  <c r="LH10" i="5"/>
  <c r="SC70" i="4" s="1"/>
  <c r="JS10" i="5"/>
  <c r="NU85" i="4" s="1"/>
  <c r="ID10" i="5"/>
  <c r="JL100" i="4" s="1"/>
  <c r="GO10" i="5"/>
  <c r="FD116" i="4" s="1"/>
  <c r="FA10" i="5"/>
  <c r="FD55" i="4" s="1"/>
  <c r="DL10" i="5"/>
  <c r="AM70" i="4" s="1"/>
  <c r="BV10" i="5"/>
  <c r="JE35" i="4" s="1"/>
  <c r="KM16" i="5"/>
  <c r="EP16" i="5"/>
  <c r="ML10" i="5"/>
  <c r="SC116" i="4" s="1"/>
  <c r="KX10" i="5"/>
  <c r="SC55" i="4" s="1"/>
  <c r="JI10" i="5"/>
  <c r="NU70" i="4" s="1"/>
  <c r="HT10" i="5"/>
  <c r="JL85" i="4" s="1"/>
  <c r="GE10" i="5"/>
  <c r="FD100" i="4" s="1"/>
  <c r="EP10" i="5"/>
  <c r="AM116" i="4" s="1"/>
  <c r="DB10" i="5"/>
  <c r="AM55" i="4" s="1"/>
  <c r="BK10" i="5"/>
  <c r="EU35" i="4" s="1"/>
  <c r="IY16" i="5"/>
  <c r="BK16" i="5"/>
  <c r="AZ16" i="5"/>
  <c r="MB10" i="5"/>
  <c r="SC100" i="4" s="1"/>
  <c r="KM10" i="5"/>
  <c r="NU116" i="4" s="1"/>
  <c r="IY10" i="5"/>
  <c r="NU55" i="4" s="1"/>
  <c r="HJ10" i="5"/>
  <c r="JL70" i="4" s="1"/>
  <c r="FU10" i="5"/>
  <c r="FD85" i="4" s="1"/>
  <c r="EF10" i="5"/>
  <c r="AM100" i="4" s="1"/>
  <c r="CQ10" i="5"/>
  <c r="RZ35" i="4" s="1"/>
  <c r="AZ10" i="5"/>
  <c r="AK35" i="4" s="1"/>
  <c r="HM18" i="5"/>
  <c r="HI18" i="5"/>
  <c r="HK12" i="5"/>
  <c r="KC72" i="4" s="1"/>
  <c r="HL18" i="5"/>
  <c r="HK18" i="5"/>
  <c r="HJ18" i="5"/>
  <c r="IE18" i="5"/>
  <c r="IG12" i="5"/>
  <c r="LK102" i="4" s="1"/>
  <c r="IC12" i="5"/>
  <c r="IU102" i="4" s="1"/>
  <c r="ID18" i="5"/>
  <c r="IG18" i="5"/>
  <c r="IC18" i="5"/>
  <c r="IF18" i="5"/>
  <c r="KZ18" i="5"/>
  <c r="KX12" i="5"/>
  <c r="SC57" i="4" s="1"/>
  <c r="KY18" i="5"/>
  <c r="KX18" i="5"/>
  <c r="LA18" i="5"/>
  <c r="KW18" i="5"/>
  <c r="LR18" i="5"/>
  <c r="LT12" i="5"/>
  <c r="TK87" i="4" s="1"/>
  <c r="LU18" i="5"/>
  <c r="LQ18" i="5"/>
  <c r="LT18" i="5"/>
  <c r="LS18" i="5"/>
  <c r="MN18" i="5"/>
  <c r="ML12" i="5"/>
  <c r="SC118" i="4" s="1"/>
  <c r="MM18" i="5"/>
  <c r="ML18" i="5"/>
  <c r="MO18" i="5"/>
  <c r="MK18" i="5"/>
  <c r="D10" i="5"/>
  <c r="GD12" i="5"/>
  <c r="EM102" i="4" s="1"/>
  <c r="HC12" i="5"/>
  <c r="LK57" i="4" s="1"/>
  <c r="HM12" i="5"/>
  <c r="LK72" i="4" s="1"/>
  <c r="HW12" i="5"/>
  <c r="LK87" i="4" s="1"/>
  <c r="IM12" i="5"/>
  <c r="IU118" i="4" s="1"/>
  <c r="JH12" i="5"/>
  <c r="ND72" i="4" s="1"/>
  <c r="KC12" i="5"/>
  <c r="NU102" i="4" s="1"/>
  <c r="KY12" i="5"/>
  <c r="ST57" i="4" s="1"/>
  <c r="LI12" i="5"/>
  <c r="ST72" i="4" s="1"/>
  <c r="LS12" i="5"/>
  <c r="ST87" i="4" s="1"/>
  <c r="MD12" i="5"/>
  <c r="TK102" i="4" s="1"/>
  <c r="MN12" i="5"/>
  <c r="TK118" i="4" s="1"/>
  <c r="FK18" i="5"/>
  <c r="FN18" i="5"/>
  <c r="FJ18" i="5"/>
  <c r="FM18" i="5"/>
  <c r="FL18" i="5"/>
  <c r="GG18" i="5"/>
  <c r="GF18" i="5"/>
  <c r="GE18" i="5"/>
  <c r="GH18" i="5"/>
  <c r="GD18" i="5"/>
  <c r="JB18" i="5"/>
  <c r="IX18" i="5"/>
  <c r="IZ12" i="5"/>
  <c r="OL57" i="4" s="1"/>
  <c r="JA18" i="5"/>
  <c r="IZ18" i="5"/>
  <c r="IY18" i="5"/>
  <c r="JT18" i="5"/>
  <c r="JV12" i="5"/>
  <c r="PT87" i="4" s="1"/>
  <c r="JR12" i="5"/>
  <c r="ND87" i="4" s="1"/>
  <c r="JS18" i="5"/>
  <c r="JV18" i="5"/>
  <c r="JR18" i="5"/>
  <c r="JU18" i="5"/>
  <c r="KP18" i="5"/>
  <c r="KL18" i="5"/>
  <c r="KN12" i="5"/>
  <c r="OL118" i="4" s="1"/>
  <c r="KO18" i="5"/>
  <c r="KN18" i="5"/>
  <c r="KM18" i="5"/>
  <c r="E10" i="5"/>
  <c r="FM12" i="5"/>
  <c r="GL72" i="4" s="1"/>
  <c r="GE12" i="5"/>
  <c r="FD102" i="4" s="1"/>
  <c r="HI12" i="5"/>
  <c r="IU72" i="4" s="1"/>
  <c r="ID12" i="5"/>
  <c r="JL102" i="4" s="1"/>
  <c r="IY12" i="5"/>
  <c r="NU57" i="4" s="1"/>
  <c r="JJ12" i="5"/>
  <c r="OL72" i="4" s="1"/>
  <c r="JT12" i="5"/>
  <c r="OL87" i="4" s="1"/>
  <c r="KD12" i="5"/>
  <c r="OL102" i="4" s="1"/>
  <c r="KO12" i="5"/>
  <c r="PC118" i="4" s="1"/>
  <c r="KZ12" i="5"/>
  <c r="TK57" i="4" s="1"/>
  <c r="LU12" i="5"/>
  <c r="UB87" i="4" s="1"/>
  <c r="MO12" i="5"/>
  <c r="UB118" i="4" s="1"/>
  <c r="GZ18" i="5"/>
  <c r="HB12" i="5"/>
  <c r="KT57" i="4" s="1"/>
  <c r="HC18" i="5"/>
  <c r="GY18" i="5"/>
  <c r="HB18" i="5"/>
  <c r="HA18" i="5"/>
  <c r="HV18" i="5"/>
  <c r="HT12" i="5"/>
  <c r="JL87" i="4" s="1"/>
  <c r="HU18" i="5"/>
  <c r="HT18" i="5"/>
  <c r="HW18" i="5"/>
  <c r="HS18" i="5"/>
  <c r="IN18" i="5"/>
  <c r="IP12" i="5"/>
  <c r="KT118" i="4" s="1"/>
  <c r="IQ18" i="5"/>
  <c r="IM18" i="5"/>
  <c r="IP18" i="5"/>
  <c r="IO18" i="5"/>
  <c r="LI18" i="5"/>
  <c r="LK12" i="5"/>
  <c r="UB72" i="4" s="1"/>
  <c r="LG12" i="5"/>
  <c r="RL72" i="4" s="1"/>
  <c r="LH18" i="5"/>
  <c r="LK18" i="5"/>
  <c r="LG18" i="5"/>
  <c r="LJ18" i="5"/>
  <c r="ME18" i="5"/>
  <c r="MA18" i="5"/>
  <c r="MC12" i="5"/>
  <c r="ST102" i="4" s="1"/>
  <c r="MD18" i="5"/>
  <c r="MC18" i="5"/>
  <c r="MB18" i="5"/>
  <c r="B10" i="5"/>
  <c r="F10" i="5"/>
  <c r="FJ12" i="5"/>
  <c r="EM72" i="4" s="1"/>
  <c r="FN12" i="5"/>
  <c r="HC72" i="4" s="1"/>
  <c r="GF12" i="5"/>
  <c r="FU102" i="4" s="1"/>
  <c r="GZ12" i="5"/>
  <c r="JL57" i="4" s="1"/>
  <c r="HJ12" i="5"/>
  <c r="JL72" i="4" s="1"/>
  <c r="HU12" i="5"/>
  <c r="KC87" i="4" s="1"/>
  <c r="IE12" i="5"/>
  <c r="KC102" i="4" s="1"/>
  <c r="IO12" i="5"/>
  <c r="KC118" i="4" s="1"/>
  <c r="JA12" i="5"/>
  <c r="PC57" i="4" s="1"/>
  <c r="JU12" i="5"/>
  <c r="PC87" i="4" s="1"/>
  <c r="KP12" i="5"/>
  <c r="PT118" i="4" s="1"/>
  <c r="LA12" i="5"/>
  <c r="UB57" i="4" s="1"/>
  <c r="LQ12" i="5"/>
  <c r="RL87" i="4" s="1"/>
  <c r="MA12" i="5"/>
  <c r="RL102" i="4" s="1"/>
  <c r="MK12" i="5"/>
  <c r="RL118" i="4" s="1"/>
  <c r="EZ8" i="5"/>
  <c r="FT8" i="5"/>
  <c r="JK18" i="5"/>
  <c r="JI12" i="5"/>
  <c r="NU72" i="4" s="1"/>
  <c r="JJ18" i="5"/>
  <c r="JI18" i="5"/>
  <c r="JL18" i="5"/>
  <c r="JH18" i="5"/>
  <c r="KC18" i="5"/>
  <c r="KE12" i="5"/>
  <c r="PC102" i="4" s="1"/>
  <c r="KF18" i="5"/>
  <c r="KB18" i="5"/>
  <c r="KE18" i="5"/>
  <c r="KD18" i="5"/>
  <c r="FK12" i="5"/>
  <c r="FD72" i="4" s="1"/>
  <c r="GG12" i="5"/>
  <c r="GL102" i="4" s="1"/>
  <c r="HA12" i="5"/>
  <c r="KC57" i="4" s="1"/>
  <c r="HL12" i="5"/>
  <c r="KT72" i="4" s="1"/>
  <c r="HV12" i="5"/>
  <c r="KT87" i="4" s="1"/>
  <c r="IF12" i="5"/>
  <c r="KT102" i="4" s="1"/>
  <c r="IQ12" i="5"/>
  <c r="LK118" i="4" s="1"/>
  <c r="JB12" i="5"/>
  <c r="PT57" i="4" s="1"/>
  <c r="JL12" i="5"/>
  <c r="PT72" i="4" s="1"/>
  <c r="KB12" i="5"/>
  <c r="ND102" i="4" s="1"/>
  <c r="KL12" i="5"/>
  <c r="ND118" i="4" s="1"/>
  <c r="KW12" i="5"/>
  <c r="RL57" i="4" s="1"/>
  <c r="LH12" i="5"/>
  <c r="SC72" i="4" s="1"/>
  <c r="LR12" i="5"/>
  <c r="SC87" i="4" s="1"/>
  <c r="MB12" i="5"/>
  <c r="SC102" i="4" s="1"/>
  <c r="MM12" i="5"/>
  <c r="ST118" i="4" s="1"/>
  <c r="LQ16" i="5" l="1"/>
  <c r="KB16" i="5"/>
  <c r="IM16" i="5"/>
  <c r="GY16" i="5"/>
  <c r="FJ16" i="5"/>
  <c r="DU16" i="5"/>
  <c r="CF16" i="5"/>
  <c r="LG16" i="5"/>
  <c r="JR16" i="5"/>
  <c r="IC16" i="5"/>
  <c r="GN16" i="5"/>
  <c r="MA16" i="5"/>
  <c r="KL16" i="5"/>
  <c r="IX16" i="5"/>
  <c r="HI16" i="5"/>
  <c r="FT16" i="5"/>
  <c r="MK16" i="5"/>
  <c r="GD16" i="5"/>
  <c r="EZ16" i="5"/>
  <c r="BU16" i="5"/>
  <c r="BJ16" i="5"/>
  <c r="AY16" i="5"/>
  <c r="MA10" i="5"/>
  <c r="RL100" i="4" s="1"/>
  <c r="KL10" i="5"/>
  <c r="ND116" i="4" s="1"/>
  <c r="IX10" i="5"/>
  <c r="ND55" i="4" s="1"/>
  <c r="HI10" i="5"/>
  <c r="IU70" i="4" s="1"/>
  <c r="FT10" i="5"/>
  <c r="EM85" i="4" s="1"/>
  <c r="EE10" i="5"/>
  <c r="T100" i="4" s="1"/>
  <c r="CP10" i="5"/>
  <c r="RG35" i="4" s="1"/>
  <c r="AY10" i="5"/>
  <c r="R35" i="4" s="1"/>
  <c r="KW16" i="5"/>
  <c r="DK16" i="5"/>
  <c r="DA16" i="5"/>
  <c r="CP16" i="5"/>
  <c r="LQ10" i="5"/>
  <c r="RL85" i="4" s="1"/>
  <c r="KB10" i="5"/>
  <c r="ND100" i="4" s="1"/>
  <c r="IM10" i="5"/>
  <c r="IU116" i="4" s="1"/>
  <c r="GY10" i="5"/>
  <c r="IU55" i="4" s="1"/>
  <c r="FJ10" i="5"/>
  <c r="EM70" i="4" s="1"/>
  <c r="DU10" i="5"/>
  <c r="T85" i="4" s="1"/>
  <c r="CF10" i="5"/>
  <c r="MV35" i="4" s="1"/>
  <c r="JH16" i="5"/>
  <c r="EE16" i="5"/>
  <c r="LG10" i="5"/>
  <c r="RL70" i="4" s="1"/>
  <c r="JR10" i="5"/>
  <c r="ND85" i="4" s="1"/>
  <c r="IC10" i="5"/>
  <c r="IU100" i="4" s="1"/>
  <c r="GN10" i="5"/>
  <c r="EM116" i="4" s="1"/>
  <c r="EZ10" i="5"/>
  <c r="EM55" i="4" s="1"/>
  <c r="DK10" i="5"/>
  <c r="T70" i="4" s="1"/>
  <c r="BU10" i="5"/>
  <c r="IL35" i="4" s="1"/>
  <c r="HS16" i="5"/>
  <c r="EO16" i="5"/>
  <c r="MK10" i="5"/>
  <c r="RL116" i="4" s="1"/>
  <c r="KW10" i="5"/>
  <c r="RL55" i="4" s="1"/>
  <c r="JH10" i="5"/>
  <c r="ND70" i="4" s="1"/>
  <c r="HS10" i="5"/>
  <c r="IU85" i="4" s="1"/>
  <c r="GD10" i="5"/>
  <c r="EM100" i="4" s="1"/>
  <c r="EO10" i="5"/>
  <c r="T116" i="4" s="1"/>
  <c r="DA10" i="5"/>
  <c r="T55" i="4" s="1"/>
  <c r="BJ10" i="5"/>
  <c r="EB35" i="4" s="1"/>
  <c r="BS11" i="4"/>
  <c r="MD16" i="5"/>
  <c r="KO16" i="5"/>
  <c r="JA16" i="5"/>
  <c r="HL16" i="5"/>
  <c r="FW16" i="5"/>
  <c r="EH16" i="5"/>
  <c r="CS16" i="5"/>
  <c r="BB16" i="5"/>
  <c r="LT16" i="5"/>
  <c r="KE16" i="5"/>
  <c r="IP16" i="5"/>
  <c r="HB16" i="5"/>
  <c r="FM16" i="5"/>
  <c r="MN16" i="5"/>
  <c r="KZ16" i="5"/>
  <c r="JK16" i="5"/>
  <c r="HV16" i="5"/>
  <c r="GG16" i="5"/>
  <c r="ER16" i="5"/>
  <c r="JU16" i="5"/>
  <c r="MN10" i="5"/>
  <c r="TK116" i="4" s="1"/>
  <c r="KZ10" i="5"/>
  <c r="TK55" i="4" s="1"/>
  <c r="JK10" i="5"/>
  <c r="PC70" i="4" s="1"/>
  <c r="HV10" i="5"/>
  <c r="KT85" i="4" s="1"/>
  <c r="GG10" i="5"/>
  <c r="GL100" i="4" s="1"/>
  <c r="ER10" i="5"/>
  <c r="BY116" i="4" s="1"/>
  <c r="DD10" i="5"/>
  <c r="BY55" i="4" s="1"/>
  <c r="BM10" i="5"/>
  <c r="GG35" i="4" s="1"/>
  <c r="IF16" i="5"/>
  <c r="MD10" i="5"/>
  <c r="TK100" i="4" s="1"/>
  <c r="KO10" i="5"/>
  <c r="PC116" i="4" s="1"/>
  <c r="JA10" i="5"/>
  <c r="PC55" i="4" s="1"/>
  <c r="HL10" i="5"/>
  <c r="KT70" i="4" s="1"/>
  <c r="FW10" i="5"/>
  <c r="GL85" i="4" s="1"/>
  <c r="EH10" i="5"/>
  <c r="BY100" i="4" s="1"/>
  <c r="CS10" i="5"/>
  <c r="TL35" i="4" s="1"/>
  <c r="BB10" i="5"/>
  <c r="BW35" i="4" s="1"/>
  <c r="GQ16" i="5"/>
  <c r="CI16" i="5"/>
  <c r="BX16" i="5"/>
  <c r="BM16" i="5"/>
  <c r="LT10" i="5"/>
  <c r="TK85" i="4" s="1"/>
  <c r="KE10" i="5"/>
  <c r="PC100" i="4" s="1"/>
  <c r="IP10" i="5"/>
  <c r="KT116" i="4" s="1"/>
  <c r="HB10" i="5"/>
  <c r="KT55" i="4" s="1"/>
  <c r="FM10" i="5"/>
  <c r="GL70" i="4" s="1"/>
  <c r="DX10" i="5"/>
  <c r="BY85" i="4" s="1"/>
  <c r="CI10" i="5"/>
  <c r="PA35" i="4" s="1"/>
  <c r="LJ16" i="5"/>
  <c r="FC16" i="5"/>
  <c r="DX16" i="5"/>
  <c r="DN16" i="5"/>
  <c r="DD16" i="5"/>
  <c r="LJ10" i="5"/>
  <c r="TK70" i="4" s="1"/>
  <c r="JU10" i="5"/>
  <c r="PC85" i="4" s="1"/>
  <c r="IF10" i="5"/>
  <c r="KT100" i="4" s="1"/>
  <c r="GQ10" i="5"/>
  <c r="GL116" i="4" s="1"/>
  <c r="FC10" i="5"/>
  <c r="GL55" i="4" s="1"/>
  <c r="DN10" i="5"/>
  <c r="BY70" i="4" s="1"/>
  <c r="BX10" i="5"/>
  <c r="KQ35" i="4" s="1"/>
  <c r="FT11" i="4"/>
  <c r="FX18" i="5"/>
  <c r="FT18" i="5"/>
  <c r="FW18" i="5"/>
  <c r="FV18" i="5"/>
  <c r="FU18" i="5"/>
  <c r="FX12" i="5"/>
  <c r="HC87" i="4" s="1"/>
  <c r="FT12" i="5"/>
  <c r="EM87" i="4" s="1"/>
  <c r="FW12" i="5"/>
  <c r="GL87" i="4" s="1"/>
  <c r="FV12" i="5"/>
  <c r="FU87" i="4" s="1"/>
  <c r="FU12" i="5"/>
  <c r="FD87" i="4" s="1"/>
  <c r="MM16" i="5"/>
  <c r="KY16" i="5"/>
  <c r="JJ16" i="5"/>
  <c r="HU16" i="5"/>
  <c r="GF16" i="5"/>
  <c r="EQ16" i="5"/>
  <c r="DC16" i="5"/>
  <c r="BL16" i="5"/>
  <c r="MC16" i="5"/>
  <c r="KN16" i="5"/>
  <c r="IZ16" i="5"/>
  <c r="HK16" i="5"/>
  <c r="FV16" i="5"/>
  <c r="LI16" i="5"/>
  <c r="JT16" i="5"/>
  <c r="IE16" i="5"/>
  <c r="GP16" i="5"/>
  <c r="FB16" i="5"/>
  <c r="IO16" i="5"/>
  <c r="EG16" i="5"/>
  <c r="DW16" i="5"/>
  <c r="DM16" i="5"/>
  <c r="LI10" i="5"/>
  <c r="ST70" i="4" s="1"/>
  <c r="JT10" i="5"/>
  <c r="OL85" i="4" s="1"/>
  <c r="IE10" i="5"/>
  <c r="KC100" i="4" s="1"/>
  <c r="GP10" i="5"/>
  <c r="FU116" i="4" s="1"/>
  <c r="FB10" i="5"/>
  <c r="FU55" i="4" s="1"/>
  <c r="DM10" i="5"/>
  <c r="BF70" i="4" s="1"/>
  <c r="BW10" i="5"/>
  <c r="JX35" i="4" s="1"/>
  <c r="HA16" i="5"/>
  <c r="MM10" i="5"/>
  <c r="ST116" i="4" s="1"/>
  <c r="KY10" i="5"/>
  <c r="ST55" i="4" s="1"/>
  <c r="JJ10" i="5"/>
  <c r="OL70" i="4" s="1"/>
  <c r="HU10" i="5"/>
  <c r="KC85" i="4" s="1"/>
  <c r="GF10" i="5"/>
  <c r="FU100" i="4" s="1"/>
  <c r="EQ10" i="5"/>
  <c r="BF116" i="4" s="1"/>
  <c r="DC10" i="5"/>
  <c r="BF55" i="4" s="1"/>
  <c r="BL10" i="5"/>
  <c r="FN35" i="4" s="1"/>
  <c r="LS16" i="5"/>
  <c r="FL16" i="5"/>
  <c r="BA16" i="5"/>
  <c r="MC10" i="5"/>
  <c r="ST100" i="4" s="1"/>
  <c r="KN10" i="5"/>
  <c r="OL116" i="4" s="1"/>
  <c r="IZ10" i="5"/>
  <c r="OL55" i="4" s="1"/>
  <c r="HK10" i="5"/>
  <c r="KC70" i="4" s="1"/>
  <c r="FV10" i="5"/>
  <c r="FU85" i="4" s="1"/>
  <c r="EG10" i="5"/>
  <c r="BF100" i="4" s="1"/>
  <c r="CR10" i="5"/>
  <c r="SS35" i="4" s="1"/>
  <c r="BA10" i="5"/>
  <c r="BD35" i="4" s="1"/>
  <c r="KD16" i="5"/>
  <c r="CR16" i="5"/>
  <c r="CH16" i="5"/>
  <c r="BW16" i="5"/>
  <c r="LS10" i="5"/>
  <c r="ST85" i="4" s="1"/>
  <c r="KD10" i="5"/>
  <c r="OL100" i="4" s="1"/>
  <c r="IO10" i="5"/>
  <c r="KC116" i="4" s="1"/>
  <c r="HA10" i="5"/>
  <c r="KC55" i="4" s="1"/>
  <c r="FL10" i="5"/>
  <c r="FU70" i="4" s="1"/>
  <c r="DW10" i="5"/>
  <c r="BF85" i="4" s="1"/>
  <c r="CH10" i="5"/>
  <c r="OH35" i="4" s="1"/>
  <c r="EK11" i="4"/>
  <c r="FB18" i="5"/>
  <c r="FA18" i="5"/>
  <c r="FD18" i="5"/>
  <c r="EZ18" i="5"/>
  <c r="FC18" i="5"/>
  <c r="FB12" i="5"/>
  <c r="FU57" i="4" s="1"/>
  <c r="FA12" i="5"/>
  <c r="FD57" i="4" s="1"/>
  <c r="FD12" i="5"/>
  <c r="HC57" i="4" s="1"/>
  <c r="EZ12" i="5"/>
  <c r="EM57" i="4" s="1"/>
  <c r="FC12" i="5"/>
  <c r="GL57" i="4" s="1"/>
  <c r="LU16" i="5"/>
  <c r="KF16" i="5"/>
  <c r="IQ16" i="5"/>
  <c r="HC16" i="5"/>
  <c r="FN16" i="5"/>
  <c r="DY16" i="5"/>
  <c r="CJ16" i="5"/>
  <c r="LK16" i="5"/>
  <c r="JV16" i="5"/>
  <c r="IG16" i="5"/>
  <c r="GR16" i="5"/>
  <c r="FD16" i="5"/>
  <c r="ME16" i="5"/>
  <c r="KP16" i="5"/>
  <c r="JB16" i="5"/>
  <c r="HM16" i="5"/>
  <c r="FX16" i="5"/>
  <c r="EI16" i="5"/>
  <c r="LA16" i="5"/>
  <c r="ME10" i="5"/>
  <c r="UB100" i="4" s="1"/>
  <c r="KP10" i="5"/>
  <c r="PT116" i="4" s="1"/>
  <c r="JB10" i="5"/>
  <c r="PT55" i="4" s="1"/>
  <c r="HM10" i="5"/>
  <c r="LK70" i="4" s="1"/>
  <c r="FX10" i="5"/>
  <c r="HC85" i="4" s="1"/>
  <c r="EI10" i="5"/>
  <c r="CR100" i="4" s="1"/>
  <c r="CT10" i="5"/>
  <c r="UE35" i="4" s="1"/>
  <c r="BC10" i="5"/>
  <c r="CP35" i="4" s="1"/>
  <c r="JL16" i="5"/>
  <c r="ES16" i="5"/>
  <c r="BY16" i="5"/>
  <c r="BN16" i="5"/>
  <c r="BC16" i="5"/>
  <c r="LU10" i="5"/>
  <c r="UB85" i="4" s="1"/>
  <c r="KF10" i="5"/>
  <c r="PT100" i="4" s="1"/>
  <c r="IQ10" i="5"/>
  <c r="LK116" i="4" s="1"/>
  <c r="HC10" i="5"/>
  <c r="LK55" i="4" s="1"/>
  <c r="FN10" i="5"/>
  <c r="HC70" i="4" s="1"/>
  <c r="DY10" i="5"/>
  <c r="CR85" i="4" s="1"/>
  <c r="CJ10" i="5"/>
  <c r="PT35" i="4" s="1"/>
  <c r="HW16" i="5"/>
  <c r="DO16" i="5"/>
  <c r="DE16" i="5"/>
  <c r="CT16" i="5"/>
  <c r="LK10" i="5"/>
  <c r="UB70" i="4" s="1"/>
  <c r="JV10" i="5"/>
  <c r="PT85" i="4" s="1"/>
  <c r="IG10" i="5"/>
  <c r="LK100" i="4" s="1"/>
  <c r="GR10" i="5"/>
  <c r="HC116" i="4" s="1"/>
  <c r="FD10" i="5"/>
  <c r="HC55" i="4" s="1"/>
  <c r="DO10" i="5"/>
  <c r="CR70" i="4" s="1"/>
  <c r="BY10" i="5"/>
  <c r="LJ35" i="4" s="1"/>
  <c r="MO16" i="5"/>
  <c r="GH16" i="5"/>
  <c r="MO10" i="5"/>
  <c r="UB116" i="4" s="1"/>
  <c r="LA10" i="5"/>
  <c r="UB55" i="4" s="1"/>
  <c r="JL10" i="5"/>
  <c r="PT70" i="4" s="1"/>
  <c r="HW10" i="5"/>
  <c r="LK85" i="4" s="1"/>
  <c r="GH10" i="5"/>
  <c r="HC100" i="4" s="1"/>
  <c r="ES10" i="5"/>
  <c r="CR116" i="4" s="1"/>
  <c r="DE10" i="5"/>
  <c r="CR55" i="4" s="1"/>
  <c r="BN10" i="5"/>
  <c r="GZ35" i="4" s="1"/>
  <c r="HC11" i="4"/>
</calcChain>
</file>

<file path=xl/sharedStrings.xml><?xml version="1.0" encoding="utf-8"?>
<sst xmlns="http://schemas.openxmlformats.org/spreadsheetml/2006/main" count="1046" uniqueCount="271">
  <si>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</si>
  <si>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</si>
  <si>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</si>
  <si>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</si>
  <si>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</si>
  <si>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</si>
  <si>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</si>
  <si>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</si>
  <si>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一般会計への繰出しの有無…無
その他の有無…有
　目的：翌年度への繰り越し　　　　　　5,507千円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</si>
  <si>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</si>
  <si>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</si>
  <si>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</si>
  <si>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</si>
  <si>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</si>
  <si>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</si>
  <si>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</si>
  <si>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</si>
  <si>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</si>
  <si>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</si>
  <si>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</si>
  <si>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</si>
  <si>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</si>
  <si>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</si>
  <si>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</si>
  <si>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</si>
  <si>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</si>
  <si>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</si>
  <si>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</si>
  <si>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</si>
  <si>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</si>
  <si>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</si>
  <si>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</si>
  <si>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</si>
  <si>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</si>
  <si>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</si>
  <si>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</si>
  <si>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</si>
  <si>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</si>
  <si>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</si>
  <si>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</si>
  <si>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</si>
  <si>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</si>
  <si>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</si>
  <si>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</si>
  <si>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</si>
  <si>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</si>
  <si>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</si>
  <si>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</si>
  <si>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</si>
  <si>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</si>
  <si>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</si>
  <si>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</si>
  <si>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</si>
  <si>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</si>
  <si>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</si>
  <si>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</si>
  <si>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</si>
  <si>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</si>
  <si>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</si>
  <si>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</si>
  <si>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</si>
  <si>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</si>
  <si>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</si>
  <si>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</si>
  <si>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</si>
  <si>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</si>
  <si>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</si>
  <si>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</si>
  <si>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</si>
  <si>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</si>
  <si>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</si>
  <si>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</si>
  <si>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</si>
  <si>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</si>
  <si>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</si>
  <si>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</si>
  <si>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</si>
  <si>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</si>
  <si>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</si>
  <si>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</si>
  <si>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</si>
  <si>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</si>
  <si>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</si>
  <si>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</si>
  <si>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</si>
  <si>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</si>
  <si>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</si>
  <si>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</si>
  <si>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</si>
  <si>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</si>
  <si>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</si>
  <si>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</si>
  <si>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</si>
  <si>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</si>
  <si>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</si>
  <si>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</si>
  <si>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</si>
  <si>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</si>
  <si>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</si>
  <si>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</si>
  <si>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</si>
  <si>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</si>
  <si>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</si>
  <si>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</si>
  <si>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</si>
  <si>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</si>
  <si>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</si>
  <si>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</si>
  <si>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</si>
  <si>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</si>
  <si>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</si>
  <si>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</si>
  <si>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</si>
  <si>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</si>
  <si>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</si>
  <si>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</si>
  <si>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</si>
  <si>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</si>
  <si>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</si>
  <si>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</si>
  <si>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</si>
  <si>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</si>
  <si>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</si>
  <si>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</si>
  <si>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</si>
  <si>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</si>
  <si>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314013</t>
  </si>
  <si>
    <t>47</t>
  </si>
  <si>
    <t>04</t>
  </si>
  <si>
    <t>0</t>
  </si>
  <si>
    <t>000</t>
  </si>
  <si>
    <t>鳥取県　日南町</t>
  </si>
  <si>
    <t>法非適用</t>
  </si>
  <si>
    <t>電気事業</t>
  </si>
  <si>
    <t>非設置</t>
  </si>
  <si>
    <t>該当数値なし</t>
  </si>
  <si>
    <t>-</t>
  </si>
  <si>
    <t>令和17年9月31日　新石見小水力発電所</t>
  </si>
  <si>
    <t>令和16年3月7日　新石見小水力発電所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</si>
  <si>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</si>
  <si>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</si>
  <si>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</si>
  <si>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</si>
  <si>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</si>
  <si>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</si>
  <si>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</si>
  <si>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</si>
  <si>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</si>
  <si>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</si>
  <si>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</si>
  <si>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</si>
  <si>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</si>
  <si>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</si>
  <si>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</si>
  <si>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</si>
  <si>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</si>
  <si>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</si>
  <si>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</si>
  <si>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</si>
  <si>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</si>
  <si>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</si>
  <si>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</si>
  <si>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</si>
  <si>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</si>
  <si>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</si>
  <si>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</si>
  <si>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</si>
  <si>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</si>
  <si>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</si>
  <si>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</si>
  <si>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</si>
  <si>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</si>
  <si>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</si>
  <si>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</si>
  <si>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</si>
  <si>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</si>
  <si>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</si>
  <si>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</si>
  <si>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</si>
  <si>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</si>
  <si>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</si>
  <si>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</si>
  <si>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</si>
  <si>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</si>
  <si>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</si>
  <si>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</si>
  <si>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</si>
  <si>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</si>
  <si>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</si>
  <si>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</si>
  <si>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</si>
  <si>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</si>
  <si>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</si>
  <si>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</si>
  <si>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</si>
  <si>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</si>
  <si>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</si>
  <si>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</si>
  <si>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</si>
  <si>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</si>
  <si>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</si>
  <si>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</si>
  <si>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</si>
  <si>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</si>
  <si>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</si>
  <si>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</si>
  <si>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</si>
  <si>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</si>
  <si>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</si>
  <si>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</si>
  <si>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</si>
  <si>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</si>
  <si>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</si>
  <si>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</si>
  <si>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</si>
  <si>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</si>
  <si>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</si>
  <si>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</si>
  <si>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</si>
  <si>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</si>
  <si>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</si>
  <si>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</si>
  <si>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</si>
  <si>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</si>
  <si>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</si>
  <si>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</si>
  <si>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</si>
  <si>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</si>
  <si>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</si>
  <si>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</si>
  <si>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</si>
  <si>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</si>
  <si>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</si>
  <si>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</si>
  <si>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</si>
  <si>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</si>
  <si>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</si>
  <si>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</si>
  <si>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</si>
  <si>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</si>
  <si>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</si>
  <si>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</si>
  <si>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</si>
  <si>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</si>
  <si>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</si>
  <si>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</si>
  <si>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</si>
  <si>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</si>
  <si>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</si>
  <si>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</si>
  <si>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</si>
  <si>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</si>
  <si>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</si>
  <si>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</si>
  <si>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</si>
  <si>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</si>
  <si>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</si>
  <si>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</si>
  <si>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</si>
  <si>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</si>
  <si>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</si>
  <si>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</si>
  <si>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</si>
  <si>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</si>
  <si>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</si>
  <si>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</si>
  <si>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</si>
  <si>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</si>
  <si>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〇収益的収支比率
　　ここ近年、比率は100％以上で推移しているが、売電収入が安定していないため
　安定的な発電が行えるよう取り組む必要がある。
　〇営業収支比率
　「収益的収支比率」と同じく売電収入の確保が重要で、そのための修繕や維持管
　　理、稼働にかかる管理など現在の管理体制を見直すことで、安定的な発電を維
　持することが必要と考える。
　〇供給原価
　　修繕工事により稼働期間が減ってしまった影響が出ている。今後もどれだけ稼　　　　　　　　働できるか慎重に見守る必要があると考えられる。
　〇EBITDA
　　稼働期間を確保し、総収益の安定的な確保が重要な状況と考えており、発電の安定的稼働をより一層進めていくことが重要と考える。</t>
    <rPh sb="2" eb="5">
      <t>シュウエキテキ</t>
    </rPh>
    <rPh sb="5" eb="9">
      <t>シュウシヒリツ</t>
    </rPh>
    <rPh sb="14" eb="16">
      <t>キンネン</t>
    </rPh>
    <rPh sb="17" eb="19">
      <t>ヒリツ</t>
    </rPh>
    <rPh sb="24" eb="26">
      <t>イジョウ</t>
    </rPh>
    <rPh sb="27" eb="29">
      <t>スイイ</t>
    </rPh>
    <rPh sb="35" eb="39">
      <t>バイデンシュウニュウ</t>
    </rPh>
    <rPh sb="40" eb="42">
      <t>アンテイ</t>
    </rPh>
    <rPh sb="51" eb="54">
      <t>アンテイテキ</t>
    </rPh>
    <rPh sb="55" eb="57">
      <t>ハツデン</t>
    </rPh>
    <rPh sb="58" eb="59">
      <t>オコナ</t>
    </rPh>
    <rPh sb="63" eb="64">
      <t>ト</t>
    </rPh>
    <rPh sb="65" eb="66">
      <t>ク</t>
    </rPh>
    <rPh sb="67" eb="69">
      <t>ヒツヨウ</t>
    </rPh>
    <rPh sb="79" eb="83">
      <t>エイギョウシュウシ</t>
    </rPh>
    <rPh sb="83" eb="85">
      <t>ヒリツ</t>
    </rPh>
    <rPh sb="88" eb="91">
      <t>シュウエキテキ</t>
    </rPh>
    <rPh sb="91" eb="95">
      <t>シュウシヒリツ</t>
    </rPh>
    <rPh sb="97" eb="98">
      <t>オナ</t>
    </rPh>
    <rPh sb="100" eb="104">
      <t>バイデンシュウニュウ</t>
    </rPh>
    <rPh sb="105" eb="107">
      <t>カクホ</t>
    </rPh>
    <rPh sb="108" eb="110">
      <t>ジュウヨウ</t>
    </rPh>
    <rPh sb="117" eb="119">
      <t>シュウゼン</t>
    </rPh>
    <rPh sb="141" eb="143">
      <t>カンリ</t>
    </rPh>
    <rPh sb="143" eb="145">
      <t>タイセイ</t>
    </rPh>
    <rPh sb="146" eb="148">
      <t>ミナオ</t>
    </rPh>
    <rPh sb="169" eb="171">
      <t>ヒツヨウ</t>
    </rPh>
    <rPh sb="172" eb="173">
      <t>カンガ</t>
    </rPh>
    <rPh sb="180" eb="182">
      <t>キョウキュウ</t>
    </rPh>
    <rPh sb="182" eb="184">
      <t>ゲンカ</t>
    </rPh>
    <rPh sb="187" eb="189">
      <t>シュウゼン</t>
    </rPh>
    <rPh sb="189" eb="191">
      <t>コウジ</t>
    </rPh>
    <rPh sb="194" eb="196">
      <t>カドウ</t>
    </rPh>
    <rPh sb="196" eb="198">
      <t>キカン</t>
    </rPh>
    <rPh sb="199" eb="200">
      <t>ヘ</t>
    </rPh>
    <rPh sb="206" eb="208">
      <t>エイキョウ</t>
    </rPh>
    <rPh sb="209" eb="210">
      <t>デ</t>
    </rPh>
    <rPh sb="214" eb="216">
      <t>コンゴ</t>
    </rPh>
    <rPh sb="235" eb="237">
      <t>シンチョウ</t>
    </rPh>
    <rPh sb="238" eb="240">
      <t>ミマモ</t>
    </rPh>
    <rPh sb="241" eb="243">
      <t>ヒツヨウ</t>
    </rPh>
    <rPh sb="247" eb="248">
      <t>カンガ</t>
    </rPh>
    <rPh sb="266" eb="268">
      <t>カドウ</t>
    </rPh>
    <rPh sb="268" eb="270">
      <t>キカン</t>
    </rPh>
    <rPh sb="271" eb="273">
      <t>カクホ</t>
    </rPh>
    <rPh sb="275" eb="278">
      <t>ソウシュウエキ</t>
    </rPh>
    <rPh sb="279" eb="281">
      <t>アンテイ</t>
    </rPh>
    <rPh sb="281" eb="282">
      <t>テキ</t>
    </rPh>
    <rPh sb="283" eb="285">
      <t>カクホ</t>
    </rPh>
    <rPh sb="286" eb="288">
      <t>ジュウヨウ</t>
    </rPh>
    <rPh sb="289" eb="291">
      <t>ジョウキョウ</t>
    </rPh>
    <rPh sb="292" eb="293">
      <t>カンガ</t>
    </rPh>
    <rPh sb="298" eb="300">
      <t>ハツデン</t>
    </rPh>
    <rPh sb="301" eb="303">
      <t>アンテイ</t>
    </rPh>
    <rPh sb="319" eb="321">
      <t>ジュウヨウ</t>
    </rPh>
    <rPh sb="322" eb="323">
      <t>カンガ</t>
    </rPh>
    <phoneticPr fontId="5"/>
  </si>
  <si>
    <t>　〇設備利用率
　　R4年度は、５か月間の設備の停止期間があったため、R3年度に比べ設備の利用率が下がっている。停止の理由については修繕工事のための発電停止であり、老朽　
　化下した部分を抱える本発電所では、致し方ないことと考えるが、修繕方法や停
　止期間を短くするなどの工夫を行うことで発電の稼働時間を確保し、売電収入を
　確保する必要がある。
　〇企業債残高対料金収入比率
　　比率は前年に比べ下がってはいるが、発電施設の修繕工事を行う可能性がある　
　ため、これからも、慎重に見ていく必要がある。
　　修繕を行わなければ、発電効率が悪くなり収益が上がらない、一方、修繕を行
　えば、公債費残高が上がっていくため、健全な運営ができなくなる可能性があ
　る。
　　バランスを考えた運営を図る必要があると考える。
　</t>
    <rPh sb="2" eb="4">
      <t>ゲツカン</t>
    </rPh>
    <rPh sb="18" eb="20">
      <t>ゲツカン</t>
    </rPh>
    <rPh sb="21" eb="23">
      <t>セツビ</t>
    </rPh>
    <rPh sb="24" eb="28">
      <t>テイシキカン</t>
    </rPh>
    <rPh sb="37" eb="39">
      <t>ネンド</t>
    </rPh>
    <rPh sb="40" eb="41">
      <t>クラ</t>
    </rPh>
    <rPh sb="42" eb="44">
      <t>セツビ</t>
    </rPh>
    <rPh sb="49" eb="50">
      <t>サ</t>
    </rPh>
    <rPh sb="56" eb="58">
      <t>テイシ</t>
    </rPh>
    <rPh sb="59" eb="61">
      <t>リユウ</t>
    </rPh>
    <rPh sb="66" eb="68">
      <t>シュウゼン</t>
    </rPh>
    <rPh sb="68" eb="70">
      <t>コウジ</t>
    </rPh>
    <rPh sb="74" eb="78">
      <t>ハツデンテイシ</t>
    </rPh>
    <rPh sb="194" eb="196">
      <t>ヒリツ</t>
    </rPh>
    <rPh sb="197" eb="199">
      <t>ゼンネン</t>
    </rPh>
    <rPh sb="200" eb="201">
      <t>クラ</t>
    </rPh>
    <rPh sb="202" eb="203">
      <t>サ</t>
    </rPh>
    <rPh sb="211" eb="215">
      <t>ハツデンシセツ</t>
    </rPh>
    <rPh sb="216" eb="220">
      <t>シュウゼンコウジ</t>
    </rPh>
    <rPh sb="221" eb="222">
      <t>オコナ</t>
    </rPh>
    <rPh sb="223" eb="226">
      <t>カノウセイ</t>
    </rPh>
    <rPh sb="241" eb="243">
      <t>シンチョウ</t>
    </rPh>
    <rPh sb="244" eb="245">
      <t>ミ</t>
    </rPh>
    <rPh sb="248" eb="250">
      <t>ヒツヨウ</t>
    </rPh>
    <rPh sb="257" eb="259">
      <t>シュウゼン</t>
    </rPh>
    <rPh sb="260" eb="261">
      <t>オコナ</t>
    </rPh>
    <rPh sb="267" eb="269">
      <t>ハツデン</t>
    </rPh>
    <rPh sb="269" eb="271">
      <t>コウリツ</t>
    </rPh>
    <rPh sb="272" eb="273">
      <t>ワル</t>
    </rPh>
    <rPh sb="276" eb="278">
      <t>シュウエキ</t>
    </rPh>
    <rPh sb="279" eb="280">
      <t>ア</t>
    </rPh>
    <rPh sb="285" eb="287">
      <t>イッポウ</t>
    </rPh>
    <rPh sb="288" eb="290">
      <t>シュウゼン</t>
    </rPh>
    <rPh sb="291" eb="292">
      <t>オコナ</t>
    </rPh>
    <rPh sb="297" eb="300">
      <t>コウサイヒ</t>
    </rPh>
    <rPh sb="300" eb="302">
      <t>ザンダカ</t>
    </rPh>
    <rPh sb="303" eb="304">
      <t>ア</t>
    </rPh>
    <rPh sb="312" eb="314">
      <t>ケンゼン</t>
    </rPh>
    <rPh sb="315" eb="317">
      <t>ウンエイ</t>
    </rPh>
    <rPh sb="324" eb="327">
      <t>カノウセイ</t>
    </rPh>
    <rPh sb="341" eb="342">
      <t>カンガ</t>
    </rPh>
    <rPh sb="344" eb="346">
      <t>ウンエイ</t>
    </rPh>
    <rPh sb="347" eb="348">
      <t>ハカ</t>
    </rPh>
    <rPh sb="349" eb="351">
      <t>ヒツヨウ</t>
    </rPh>
    <rPh sb="355" eb="356">
      <t>カンガ</t>
    </rPh>
    <phoneticPr fontId="5"/>
  </si>
  <si>
    <t>施設に老朽化した部分もあるため、稼働を続けるには計画的な修繕が必要となる。改修を行う場合の費用や改修のためのに発電施設の停止を行った場合に収入が見込めなくなるため、収支を考えた計画的に修繕を行う必要があると考える。</t>
    <rPh sb="0" eb="2">
      <t>シセツ</t>
    </rPh>
    <rPh sb="3" eb="6">
      <t>ロウキュウカ</t>
    </rPh>
    <rPh sb="8" eb="10">
      <t>ブブン</t>
    </rPh>
    <rPh sb="16" eb="18">
      <t>カドウ</t>
    </rPh>
    <rPh sb="19" eb="20">
      <t>ツヅ</t>
    </rPh>
    <rPh sb="24" eb="27">
      <t>ケイカクテキ</t>
    </rPh>
    <rPh sb="28" eb="30">
      <t>シュウゼン</t>
    </rPh>
    <rPh sb="31" eb="33">
      <t>ヒツヨウ</t>
    </rPh>
    <rPh sb="37" eb="39">
      <t>カイシュウ</t>
    </rPh>
    <rPh sb="40" eb="41">
      <t>オコナ</t>
    </rPh>
    <rPh sb="42" eb="44">
      <t>バアイ</t>
    </rPh>
    <rPh sb="45" eb="47">
      <t>ヒヨウ</t>
    </rPh>
    <rPh sb="48" eb="50">
      <t>カイシュウ</t>
    </rPh>
    <rPh sb="55" eb="59">
      <t>ハツデンシセツ</t>
    </rPh>
    <rPh sb="60" eb="62">
      <t>テイシ</t>
    </rPh>
    <rPh sb="63" eb="64">
      <t>オコナ</t>
    </rPh>
    <rPh sb="66" eb="68">
      <t>バアイ</t>
    </rPh>
    <rPh sb="69" eb="71">
      <t>シュウニュウ</t>
    </rPh>
    <rPh sb="72" eb="74">
      <t>ミコ</t>
    </rPh>
    <rPh sb="82" eb="84">
      <t>シュウシ</t>
    </rPh>
    <rPh sb="85" eb="86">
      <t>カンガ</t>
    </rPh>
    <rPh sb="88" eb="91">
      <t>ケイカクテキ</t>
    </rPh>
    <rPh sb="92" eb="94">
      <t>シュウゼン</t>
    </rPh>
    <rPh sb="95" eb="96">
      <t>オコナ</t>
    </rPh>
    <rPh sb="97" eb="99">
      <t>ヒツヨウ</t>
    </rPh>
    <rPh sb="103" eb="10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</si>
</sst>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192">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3" applyFont="1" applyBorder="1" applyAlignment="1" applyProtection="1">
      <alignment horizontal="left" vertical="top" wrapText="1"/>
      <protection locked="0"/>
    </xf>
    <xf numFmtId="0" fontId="10" fillId="0" borderId="0" xfId="3" applyFont="1" applyBorder="1" applyAlignment="1" applyProtection="1">
      <alignment horizontal="left" vertical="top" wrapText="1"/>
      <protection locked="0"/>
    </xf>
    <xf numFmtId="0" fontId="10" fillId="0" borderId="12" xfId="3" applyFont="1" applyBorder="1" applyAlignment="1" applyProtection="1">
      <alignment horizontal="left" vertical="top" wrapText="1"/>
      <protection locked="0"/>
    </xf>
    <xf numFmtId="0" fontId="10" fillId="0" borderId="49" xfId="3" applyFont="1" applyBorder="1" applyAlignment="1" applyProtection="1">
      <alignment horizontal="left" vertical="top" wrapText="1"/>
      <protection locked="0"/>
    </xf>
    <xf numFmtId="0" fontId="10" fillId="0" borderId="1" xfId="3" applyFont="1" applyBorder="1" applyAlignment="1" applyProtection="1">
      <alignment horizontal="left" vertical="top" wrapText="1"/>
      <protection locked="0"/>
    </xf>
    <xf numFmtId="0" fontId="10" fillId="0" borderId="50" xfId="3" applyFont="1" applyBorder="1" applyAlignment="1" applyProtection="1">
      <alignment horizontal="left" vertical="top" wrapText="1"/>
      <protection locked="0"/>
    </xf>
    <xf numFmtId="0" fontId="10" fillId="0" borderId="11" xfId="3" applyFont="1" applyFill="1" applyBorder="1" applyAlignment="1" applyProtection="1">
      <alignment horizontal="left" vertical="top" wrapText="1"/>
      <protection locked="0"/>
    </xf>
    <xf numFmtId="0" fontId="10" fillId="0" borderId="0" xfId="3" applyFont="1" applyFill="1" applyBorder="1" applyAlignment="1" applyProtection="1">
      <alignment horizontal="left" vertical="top" wrapText="1"/>
      <protection locked="0"/>
    </xf>
    <xf numFmtId="0" fontId="10" fillId="0" borderId="12" xfId="3" applyFont="1" applyFill="1" applyBorder="1" applyAlignment="1" applyProtection="1">
      <alignment horizontal="left" vertical="top" wrapText="1"/>
      <protection locked="0"/>
    </xf>
    <xf numFmtId="0" fontId="10" fillId="0" borderId="32" xfId="3" applyFont="1" applyFill="1" applyBorder="1" applyAlignment="1" applyProtection="1">
      <alignment horizontal="left" vertical="top" wrapText="1"/>
      <protection locked="0"/>
    </xf>
    <xf numFmtId="0" fontId="10" fillId="0" borderId="33" xfId="3" applyFont="1" applyFill="1" applyBorder="1" applyAlignment="1" applyProtection="1">
      <alignment horizontal="left" vertical="top" wrapText="1"/>
      <protection locked="0"/>
    </xf>
    <xf numFmtId="0" fontId="10" fillId="0" borderId="34" xfId="3"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222.7</c:v>
                </c:pt>
                <c:pt idx="1">
                  <c:v>237</c:v>
                </c:pt>
                <c:pt idx="2">
                  <c:v>311.60000000000002</c:v>
                </c:pt>
                <c:pt idx="3">
                  <c:v>325.5</c:v>
                </c:pt>
                <c:pt idx="4">
                  <c:v>114.8</c:v>
                </c:pt>
              </c:numCache>
            </c:numRef>
          </c:val>
          <c:extLst>
            <c:ext xmlns:c16="http://schemas.microsoft.com/office/drawing/2014/chart" uri="{C3380CC4-5D6E-409C-BE32-E72D297353CC}">
              <c16:uniqueId val="{00000000-6D14-4250-8A4C-08D819CE8003}"/>
            </c:ext>
          </c:extLst>
        </c:ser>
        <c:dLbls>
          <c:showLegendKey val="0"/>
          <c:showVal val="0"/>
          <c:showCatName val="0"/>
          <c:showSerName val="0"/>
          <c:showPercent val="0"/>
          <c:showBubbleSize val="0"/>
        </c:dLbls>
        <c:gapWidth val="180"/>
        <c:overlap val="-90"/>
        <c:axId val="550588504"/>
        <c:axId val="55059242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6D14-4250-8A4C-08D819CE800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D14-4250-8A4C-08D819CE8003}"/>
            </c:ext>
          </c:extLst>
        </c:ser>
        <c:dLbls>
          <c:showLegendKey val="0"/>
          <c:showVal val="0"/>
          <c:showCatName val="0"/>
          <c:showSerName val="0"/>
          <c:showPercent val="0"/>
          <c:showBubbleSize val="0"/>
        </c:dLbls>
        <c:marker val="1"/>
        <c:smooth val="0"/>
        <c:axId val="550588504"/>
        <c:axId val="550592424"/>
      </c:lineChart>
      <c:catAx>
        <c:axId val="550588504"/>
        <c:scaling>
          <c:orientation val="minMax"/>
        </c:scaling>
        <c:delete val="0"/>
        <c:axPos val="b"/>
        <c:numFmt formatCode="General" sourceLinked="1"/>
        <c:majorTickMark val="none"/>
        <c:minorTickMark val="none"/>
        <c:tickLblPos val="none"/>
        <c:crossAx val="550592424"/>
        <c:crosses val="autoZero"/>
        <c:auto val="0"/>
        <c:lblAlgn val="ctr"/>
        <c:lblOffset val="100"/>
        <c:noMultiLvlLbl val="1"/>
      </c:catAx>
      <c:valAx>
        <c:axId val="550592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0588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8EE-412E-BC99-8135291A9E8C}"/>
            </c:ext>
          </c:extLst>
        </c:ser>
        <c:dLbls>
          <c:showLegendKey val="0"/>
          <c:showVal val="0"/>
          <c:showCatName val="0"/>
          <c:showSerName val="0"/>
          <c:showPercent val="0"/>
          <c:showBubbleSize val="0"/>
        </c:dLbls>
        <c:gapWidth val="180"/>
        <c:overlap val="-90"/>
        <c:axId val="553491152"/>
        <c:axId val="553497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E8EE-412E-BC99-8135291A9E8C}"/>
            </c:ext>
          </c:extLst>
        </c:ser>
        <c:dLbls>
          <c:showLegendKey val="0"/>
          <c:showVal val="0"/>
          <c:showCatName val="0"/>
          <c:showSerName val="0"/>
          <c:showPercent val="0"/>
          <c:showBubbleSize val="0"/>
        </c:dLbls>
        <c:marker val="1"/>
        <c:smooth val="0"/>
        <c:axId val="553491152"/>
        <c:axId val="553497424"/>
      </c:lineChart>
      <c:catAx>
        <c:axId val="553491152"/>
        <c:scaling>
          <c:orientation val="minMax"/>
        </c:scaling>
        <c:delete val="0"/>
        <c:axPos val="b"/>
        <c:numFmt formatCode="General" sourceLinked="1"/>
        <c:majorTickMark val="none"/>
        <c:minorTickMark val="none"/>
        <c:tickLblPos val="none"/>
        <c:crossAx val="553497424"/>
        <c:crosses val="autoZero"/>
        <c:auto val="0"/>
        <c:lblAlgn val="ctr"/>
        <c:lblOffset val="100"/>
        <c:noMultiLvlLbl val="1"/>
      </c:catAx>
      <c:valAx>
        <c:axId val="55349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21.7</c:v>
                </c:pt>
                <c:pt idx="1">
                  <c:v>21.6</c:v>
                </c:pt>
                <c:pt idx="2">
                  <c:v>44.4</c:v>
                </c:pt>
                <c:pt idx="3">
                  <c:v>26.9</c:v>
                </c:pt>
                <c:pt idx="4">
                  <c:v>17.399999999999999</c:v>
                </c:pt>
              </c:numCache>
            </c:numRef>
          </c:val>
          <c:extLst>
            <c:ext xmlns:c16="http://schemas.microsoft.com/office/drawing/2014/chart" uri="{C3380CC4-5D6E-409C-BE32-E72D297353CC}">
              <c16:uniqueId val="{00000000-D712-452A-8010-F5F97A224BBB}"/>
            </c:ext>
          </c:extLst>
        </c:ser>
        <c:dLbls>
          <c:showLegendKey val="0"/>
          <c:showVal val="0"/>
          <c:showCatName val="0"/>
          <c:showSerName val="0"/>
          <c:showPercent val="0"/>
          <c:showBubbleSize val="0"/>
        </c:dLbls>
        <c:gapWidth val="180"/>
        <c:overlap val="-90"/>
        <c:axId val="553494288"/>
        <c:axId val="55349193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D712-452A-8010-F5F97A224BBB}"/>
            </c:ext>
          </c:extLst>
        </c:ser>
        <c:dLbls>
          <c:showLegendKey val="0"/>
          <c:showVal val="0"/>
          <c:showCatName val="0"/>
          <c:showSerName val="0"/>
          <c:showPercent val="0"/>
          <c:showBubbleSize val="0"/>
        </c:dLbls>
        <c:marker val="1"/>
        <c:smooth val="0"/>
        <c:axId val="553494288"/>
        <c:axId val="553491936"/>
      </c:lineChart>
      <c:catAx>
        <c:axId val="553494288"/>
        <c:scaling>
          <c:orientation val="minMax"/>
        </c:scaling>
        <c:delete val="0"/>
        <c:axPos val="b"/>
        <c:numFmt formatCode="General" sourceLinked="1"/>
        <c:majorTickMark val="none"/>
        <c:minorTickMark val="none"/>
        <c:tickLblPos val="none"/>
        <c:crossAx val="553491936"/>
        <c:crosses val="autoZero"/>
        <c:auto val="0"/>
        <c:lblAlgn val="ctr"/>
        <c:lblOffset val="100"/>
        <c:noMultiLvlLbl val="1"/>
      </c:catAx>
      <c:valAx>
        <c:axId val="55349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161-42A9-9F0B-675D269A5B34}"/>
            </c:ext>
          </c:extLst>
        </c:ser>
        <c:dLbls>
          <c:showLegendKey val="0"/>
          <c:showVal val="0"/>
          <c:showCatName val="0"/>
          <c:showSerName val="0"/>
          <c:showPercent val="0"/>
          <c:showBubbleSize val="0"/>
        </c:dLbls>
        <c:gapWidth val="180"/>
        <c:overlap val="-90"/>
        <c:axId val="553495072"/>
        <c:axId val="5534954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E161-42A9-9F0B-675D269A5B34}"/>
            </c:ext>
          </c:extLst>
        </c:ser>
        <c:dLbls>
          <c:showLegendKey val="0"/>
          <c:showVal val="0"/>
          <c:showCatName val="0"/>
          <c:showSerName val="0"/>
          <c:showPercent val="0"/>
          <c:showBubbleSize val="0"/>
        </c:dLbls>
        <c:marker val="1"/>
        <c:smooth val="0"/>
        <c:axId val="553495072"/>
        <c:axId val="553495464"/>
      </c:lineChart>
      <c:catAx>
        <c:axId val="553495072"/>
        <c:scaling>
          <c:orientation val="minMax"/>
        </c:scaling>
        <c:delete val="0"/>
        <c:axPos val="b"/>
        <c:numFmt formatCode="General" sourceLinked="1"/>
        <c:majorTickMark val="none"/>
        <c:minorTickMark val="none"/>
        <c:tickLblPos val="none"/>
        <c:crossAx val="553495464"/>
        <c:crosses val="autoZero"/>
        <c:auto val="0"/>
        <c:lblAlgn val="ctr"/>
        <c:lblOffset val="100"/>
        <c:noMultiLvlLbl val="1"/>
      </c:catAx>
      <c:valAx>
        <c:axId val="553495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383.6</c:v>
                </c:pt>
                <c:pt idx="1">
                  <c:v>284.89999999999998</c:v>
                </c:pt>
                <c:pt idx="2">
                  <c:v>210.2</c:v>
                </c:pt>
                <c:pt idx="3">
                  <c:v>347</c:v>
                </c:pt>
                <c:pt idx="4">
                  <c:v>840.4</c:v>
                </c:pt>
              </c:numCache>
            </c:numRef>
          </c:val>
          <c:extLst>
            <c:ext xmlns:c16="http://schemas.microsoft.com/office/drawing/2014/chart" uri="{C3380CC4-5D6E-409C-BE32-E72D297353CC}">
              <c16:uniqueId val="{00000000-A747-4595-B01E-244C4B3BB927}"/>
            </c:ext>
          </c:extLst>
        </c:ser>
        <c:dLbls>
          <c:showLegendKey val="0"/>
          <c:showVal val="0"/>
          <c:showCatName val="0"/>
          <c:showSerName val="0"/>
          <c:showPercent val="0"/>
          <c:showBubbleSize val="0"/>
        </c:dLbls>
        <c:gapWidth val="180"/>
        <c:overlap val="-90"/>
        <c:axId val="553496248"/>
        <c:axId val="55058968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A747-4595-B01E-244C4B3BB927}"/>
            </c:ext>
          </c:extLst>
        </c:ser>
        <c:dLbls>
          <c:showLegendKey val="0"/>
          <c:showVal val="0"/>
          <c:showCatName val="0"/>
          <c:showSerName val="0"/>
          <c:showPercent val="0"/>
          <c:showBubbleSize val="0"/>
        </c:dLbls>
        <c:marker val="1"/>
        <c:smooth val="0"/>
        <c:axId val="553496248"/>
        <c:axId val="550589680"/>
      </c:lineChart>
      <c:catAx>
        <c:axId val="553496248"/>
        <c:scaling>
          <c:orientation val="minMax"/>
        </c:scaling>
        <c:delete val="0"/>
        <c:axPos val="b"/>
        <c:numFmt formatCode="General" sourceLinked="1"/>
        <c:majorTickMark val="none"/>
        <c:minorTickMark val="none"/>
        <c:tickLblPos val="none"/>
        <c:crossAx val="550589680"/>
        <c:crosses val="autoZero"/>
        <c:auto val="0"/>
        <c:lblAlgn val="ctr"/>
        <c:lblOffset val="100"/>
        <c:noMultiLvlLbl val="1"/>
      </c:catAx>
      <c:valAx>
        <c:axId val="55058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6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8-48EE-A114-3C4FD97C24CA}"/>
            </c:ext>
          </c:extLst>
        </c:ser>
        <c:dLbls>
          <c:showLegendKey val="0"/>
          <c:showVal val="0"/>
          <c:showCatName val="0"/>
          <c:showSerName val="0"/>
          <c:showPercent val="0"/>
          <c:showBubbleSize val="0"/>
        </c:dLbls>
        <c:gapWidth val="180"/>
        <c:overlap val="-90"/>
        <c:axId val="553682056"/>
        <c:axId val="55368676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8-48EE-A114-3C4FD97C24CA}"/>
            </c:ext>
          </c:extLst>
        </c:ser>
        <c:dLbls>
          <c:showLegendKey val="0"/>
          <c:showVal val="0"/>
          <c:showCatName val="0"/>
          <c:showSerName val="0"/>
          <c:showPercent val="0"/>
          <c:showBubbleSize val="0"/>
        </c:dLbls>
        <c:marker val="1"/>
        <c:smooth val="0"/>
        <c:axId val="553682056"/>
        <c:axId val="553686760"/>
      </c:lineChart>
      <c:catAx>
        <c:axId val="553682056"/>
        <c:scaling>
          <c:orientation val="minMax"/>
        </c:scaling>
        <c:delete val="0"/>
        <c:axPos val="b"/>
        <c:numFmt formatCode="General" sourceLinked="1"/>
        <c:majorTickMark val="none"/>
        <c:minorTickMark val="none"/>
        <c:tickLblPos val="none"/>
        <c:crossAx val="553686760"/>
        <c:crosses val="autoZero"/>
        <c:auto val="0"/>
        <c:lblAlgn val="ctr"/>
        <c:lblOffset val="100"/>
        <c:noMultiLvlLbl val="1"/>
      </c:catAx>
      <c:valAx>
        <c:axId val="55368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82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05F-4688-882B-BB158E70D402}"/>
            </c:ext>
          </c:extLst>
        </c:ser>
        <c:dLbls>
          <c:showLegendKey val="0"/>
          <c:showVal val="0"/>
          <c:showCatName val="0"/>
          <c:showSerName val="0"/>
          <c:showPercent val="0"/>
          <c:showBubbleSize val="0"/>
        </c:dLbls>
        <c:gapWidth val="180"/>
        <c:overlap val="-90"/>
        <c:axId val="553687152"/>
        <c:axId val="55368519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E05F-4688-882B-BB158E70D402}"/>
            </c:ext>
          </c:extLst>
        </c:ser>
        <c:dLbls>
          <c:showLegendKey val="0"/>
          <c:showVal val="0"/>
          <c:showCatName val="0"/>
          <c:showSerName val="0"/>
          <c:showPercent val="0"/>
          <c:showBubbleSize val="0"/>
        </c:dLbls>
        <c:marker val="1"/>
        <c:smooth val="0"/>
        <c:axId val="553687152"/>
        <c:axId val="553685192"/>
      </c:lineChart>
      <c:catAx>
        <c:axId val="553687152"/>
        <c:scaling>
          <c:orientation val="minMax"/>
        </c:scaling>
        <c:delete val="0"/>
        <c:axPos val="b"/>
        <c:numFmt formatCode="General" sourceLinked="1"/>
        <c:majorTickMark val="none"/>
        <c:minorTickMark val="none"/>
        <c:tickLblPos val="none"/>
        <c:crossAx val="553685192"/>
        <c:crosses val="autoZero"/>
        <c:auto val="0"/>
        <c:lblAlgn val="ctr"/>
        <c:lblOffset val="100"/>
        <c:noMultiLvlLbl val="1"/>
      </c:catAx>
      <c:valAx>
        <c:axId val="55368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8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0-480A-84B9-7B8FDEBD513D}"/>
            </c:ext>
          </c:extLst>
        </c:ser>
        <c:dLbls>
          <c:showLegendKey val="0"/>
          <c:showVal val="0"/>
          <c:showCatName val="0"/>
          <c:showSerName val="0"/>
          <c:showPercent val="0"/>
          <c:showBubbleSize val="0"/>
        </c:dLbls>
        <c:gapWidth val="180"/>
        <c:overlap val="-90"/>
        <c:axId val="553679704"/>
        <c:axId val="55368558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0-480A-84B9-7B8FDEBD513D}"/>
            </c:ext>
          </c:extLst>
        </c:ser>
        <c:dLbls>
          <c:showLegendKey val="0"/>
          <c:showVal val="0"/>
          <c:showCatName val="0"/>
          <c:showSerName val="0"/>
          <c:showPercent val="0"/>
          <c:showBubbleSize val="0"/>
        </c:dLbls>
        <c:marker val="1"/>
        <c:smooth val="0"/>
        <c:axId val="553679704"/>
        <c:axId val="553685584"/>
      </c:lineChart>
      <c:catAx>
        <c:axId val="553679704"/>
        <c:scaling>
          <c:orientation val="minMax"/>
        </c:scaling>
        <c:delete val="0"/>
        <c:axPos val="b"/>
        <c:numFmt formatCode="General" sourceLinked="1"/>
        <c:majorTickMark val="none"/>
        <c:minorTickMark val="none"/>
        <c:tickLblPos val="none"/>
        <c:crossAx val="553685584"/>
        <c:crosses val="autoZero"/>
        <c:auto val="0"/>
        <c:lblAlgn val="ctr"/>
        <c:lblOffset val="100"/>
        <c:noMultiLvlLbl val="1"/>
      </c:catAx>
      <c:valAx>
        <c:axId val="55368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79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0-414F-AF91-0623530260DD}"/>
            </c:ext>
          </c:extLst>
        </c:ser>
        <c:dLbls>
          <c:showLegendKey val="0"/>
          <c:showVal val="0"/>
          <c:showCatName val="0"/>
          <c:showSerName val="0"/>
          <c:showPercent val="0"/>
          <c:showBubbleSize val="0"/>
        </c:dLbls>
        <c:gapWidth val="180"/>
        <c:overlap val="-90"/>
        <c:axId val="553685976"/>
        <c:axId val="55368127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0-414F-AF91-0623530260DD}"/>
            </c:ext>
          </c:extLst>
        </c:ser>
        <c:dLbls>
          <c:showLegendKey val="0"/>
          <c:showVal val="0"/>
          <c:showCatName val="0"/>
          <c:showSerName val="0"/>
          <c:showPercent val="0"/>
          <c:showBubbleSize val="0"/>
        </c:dLbls>
        <c:marker val="1"/>
        <c:smooth val="0"/>
        <c:axId val="553685976"/>
        <c:axId val="553681272"/>
      </c:lineChart>
      <c:catAx>
        <c:axId val="553685976"/>
        <c:scaling>
          <c:orientation val="minMax"/>
        </c:scaling>
        <c:delete val="0"/>
        <c:axPos val="b"/>
        <c:numFmt formatCode="General" sourceLinked="1"/>
        <c:majorTickMark val="none"/>
        <c:minorTickMark val="none"/>
        <c:tickLblPos val="none"/>
        <c:crossAx val="553681272"/>
        <c:crosses val="autoZero"/>
        <c:auto val="0"/>
        <c:lblAlgn val="ctr"/>
        <c:lblOffset val="100"/>
        <c:noMultiLvlLbl val="1"/>
      </c:catAx>
      <c:valAx>
        <c:axId val="553681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85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C-4523-B5DA-8EC4F4F75977}"/>
            </c:ext>
          </c:extLst>
        </c:ser>
        <c:dLbls>
          <c:showLegendKey val="0"/>
          <c:showVal val="0"/>
          <c:showCatName val="0"/>
          <c:showSerName val="0"/>
          <c:showPercent val="0"/>
          <c:showBubbleSize val="0"/>
        </c:dLbls>
        <c:gapWidth val="180"/>
        <c:overlap val="-90"/>
        <c:axId val="553680096"/>
        <c:axId val="5536824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C-4523-B5DA-8EC4F4F75977}"/>
            </c:ext>
          </c:extLst>
        </c:ser>
        <c:dLbls>
          <c:showLegendKey val="0"/>
          <c:showVal val="0"/>
          <c:showCatName val="0"/>
          <c:showSerName val="0"/>
          <c:showPercent val="0"/>
          <c:showBubbleSize val="0"/>
        </c:dLbls>
        <c:marker val="1"/>
        <c:smooth val="0"/>
        <c:axId val="553680096"/>
        <c:axId val="553682448"/>
      </c:lineChart>
      <c:catAx>
        <c:axId val="553680096"/>
        <c:scaling>
          <c:orientation val="minMax"/>
        </c:scaling>
        <c:delete val="0"/>
        <c:axPos val="b"/>
        <c:numFmt formatCode="General" sourceLinked="1"/>
        <c:majorTickMark val="none"/>
        <c:minorTickMark val="none"/>
        <c:tickLblPos val="none"/>
        <c:crossAx val="553682448"/>
        <c:crosses val="autoZero"/>
        <c:auto val="0"/>
        <c:lblAlgn val="ctr"/>
        <c:lblOffset val="100"/>
        <c:noMultiLvlLbl val="1"/>
      </c:catAx>
      <c:valAx>
        <c:axId val="55368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8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4-4882-B25E-5A6DE8553B90}"/>
            </c:ext>
          </c:extLst>
        </c:ser>
        <c:dLbls>
          <c:showLegendKey val="0"/>
          <c:showVal val="0"/>
          <c:showCatName val="0"/>
          <c:showSerName val="0"/>
          <c:showPercent val="0"/>
          <c:showBubbleSize val="0"/>
        </c:dLbls>
        <c:gapWidth val="180"/>
        <c:overlap val="-90"/>
        <c:axId val="553682840"/>
        <c:axId val="5536844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4-4882-B25E-5A6DE8553B90}"/>
            </c:ext>
          </c:extLst>
        </c:ser>
        <c:dLbls>
          <c:showLegendKey val="0"/>
          <c:showVal val="0"/>
          <c:showCatName val="0"/>
          <c:showSerName val="0"/>
          <c:showPercent val="0"/>
          <c:showBubbleSize val="0"/>
        </c:dLbls>
        <c:marker val="1"/>
        <c:smooth val="0"/>
        <c:axId val="553682840"/>
        <c:axId val="553684408"/>
      </c:lineChart>
      <c:catAx>
        <c:axId val="553682840"/>
        <c:scaling>
          <c:orientation val="minMax"/>
        </c:scaling>
        <c:delete val="0"/>
        <c:axPos val="b"/>
        <c:numFmt formatCode="General" sourceLinked="1"/>
        <c:majorTickMark val="none"/>
        <c:minorTickMark val="none"/>
        <c:tickLblPos val="none"/>
        <c:crossAx val="553684408"/>
        <c:crosses val="autoZero"/>
        <c:auto val="0"/>
        <c:lblAlgn val="ctr"/>
        <c:lblOffset val="100"/>
        <c:noMultiLvlLbl val="1"/>
      </c:catAx>
      <c:valAx>
        <c:axId val="553684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82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222.6</c:v>
                </c:pt>
                <c:pt idx="1">
                  <c:v>239.4</c:v>
                </c:pt>
                <c:pt idx="2">
                  <c:v>315.60000000000002</c:v>
                </c:pt>
                <c:pt idx="3">
                  <c:v>332.2</c:v>
                </c:pt>
                <c:pt idx="4">
                  <c:v>168.9</c:v>
                </c:pt>
              </c:numCache>
            </c:numRef>
          </c:val>
          <c:extLst>
            <c:ext xmlns:c16="http://schemas.microsoft.com/office/drawing/2014/chart" uri="{C3380CC4-5D6E-409C-BE32-E72D297353CC}">
              <c16:uniqueId val="{00000000-778E-43E4-98FD-5D5CD2BE0D21}"/>
            </c:ext>
          </c:extLst>
        </c:ser>
        <c:dLbls>
          <c:showLegendKey val="0"/>
          <c:showVal val="0"/>
          <c:showCatName val="0"/>
          <c:showSerName val="0"/>
          <c:showPercent val="0"/>
          <c:showBubbleSize val="0"/>
        </c:dLbls>
        <c:gapWidth val="180"/>
        <c:overlap val="-90"/>
        <c:axId val="550591640"/>
        <c:axId val="5505865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778E-43E4-98FD-5D5CD2BE0D2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78E-43E4-98FD-5D5CD2BE0D21}"/>
            </c:ext>
          </c:extLst>
        </c:ser>
        <c:dLbls>
          <c:showLegendKey val="0"/>
          <c:showVal val="0"/>
          <c:showCatName val="0"/>
          <c:showSerName val="0"/>
          <c:showPercent val="0"/>
          <c:showBubbleSize val="0"/>
        </c:dLbls>
        <c:marker val="1"/>
        <c:smooth val="0"/>
        <c:axId val="550591640"/>
        <c:axId val="550586544"/>
      </c:lineChart>
      <c:catAx>
        <c:axId val="550591640"/>
        <c:scaling>
          <c:orientation val="minMax"/>
        </c:scaling>
        <c:delete val="0"/>
        <c:axPos val="b"/>
        <c:numFmt formatCode="General" sourceLinked="1"/>
        <c:majorTickMark val="none"/>
        <c:minorTickMark val="none"/>
        <c:tickLblPos val="none"/>
        <c:crossAx val="550586544"/>
        <c:crosses val="autoZero"/>
        <c:auto val="0"/>
        <c:lblAlgn val="ctr"/>
        <c:lblOffset val="100"/>
        <c:noMultiLvlLbl val="1"/>
      </c:catAx>
      <c:valAx>
        <c:axId val="55058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059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2-49C5-ABD0-9FBA4CEBB36B}"/>
            </c:ext>
          </c:extLst>
        </c:ser>
        <c:dLbls>
          <c:showLegendKey val="0"/>
          <c:showVal val="0"/>
          <c:showCatName val="0"/>
          <c:showSerName val="0"/>
          <c:showPercent val="0"/>
          <c:showBubbleSize val="0"/>
        </c:dLbls>
        <c:gapWidth val="180"/>
        <c:overlap val="-90"/>
        <c:axId val="553684800"/>
        <c:axId val="5544982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2-49C5-ABD0-9FBA4CEBB36B}"/>
            </c:ext>
          </c:extLst>
        </c:ser>
        <c:dLbls>
          <c:showLegendKey val="0"/>
          <c:showVal val="0"/>
          <c:showCatName val="0"/>
          <c:showSerName val="0"/>
          <c:showPercent val="0"/>
          <c:showBubbleSize val="0"/>
        </c:dLbls>
        <c:marker val="1"/>
        <c:smooth val="0"/>
        <c:axId val="553684800"/>
        <c:axId val="554498224"/>
      </c:lineChart>
      <c:catAx>
        <c:axId val="553684800"/>
        <c:scaling>
          <c:orientation val="minMax"/>
        </c:scaling>
        <c:delete val="0"/>
        <c:axPos val="b"/>
        <c:numFmt formatCode="General" sourceLinked="1"/>
        <c:majorTickMark val="none"/>
        <c:minorTickMark val="none"/>
        <c:tickLblPos val="none"/>
        <c:crossAx val="554498224"/>
        <c:crosses val="autoZero"/>
        <c:auto val="0"/>
        <c:lblAlgn val="ctr"/>
        <c:lblOffset val="100"/>
        <c:noMultiLvlLbl val="1"/>
      </c:catAx>
      <c:valAx>
        <c:axId val="55449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68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86-485A-A51A-ABFCEC3BC849}"/>
            </c:ext>
          </c:extLst>
        </c:ser>
        <c:dLbls>
          <c:showLegendKey val="0"/>
          <c:showVal val="0"/>
          <c:showCatName val="0"/>
          <c:showSerName val="0"/>
          <c:showPercent val="0"/>
          <c:showBubbleSize val="0"/>
        </c:dLbls>
        <c:gapWidth val="180"/>
        <c:overlap val="-90"/>
        <c:axId val="554494304"/>
        <c:axId val="55449900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86-485A-A51A-ABFCEC3BC849}"/>
            </c:ext>
          </c:extLst>
        </c:ser>
        <c:dLbls>
          <c:showLegendKey val="0"/>
          <c:showVal val="0"/>
          <c:showCatName val="0"/>
          <c:showSerName val="0"/>
          <c:showPercent val="0"/>
          <c:showBubbleSize val="0"/>
        </c:dLbls>
        <c:marker val="1"/>
        <c:smooth val="0"/>
        <c:axId val="554494304"/>
        <c:axId val="554499008"/>
      </c:lineChart>
      <c:catAx>
        <c:axId val="554494304"/>
        <c:scaling>
          <c:orientation val="minMax"/>
        </c:scaling>
        <c:delete val="0"/>
        <c:axPos val="b"/>
        <c:numFmt formatCode="General" sourceLinked="1"/>
        <c:majorTickMark val="none"/>
        <c:minorTickMark val="none"/>
        <c:tickLblPos val="none"/>
        <c:crossAx val="554499008"/>
        <c:crosses val="autoZero"/>
        <c:auto val="0"/>
        <c:lblAlgn val="ctr"/>
        <c:lblOffset val="100"/>
        <c:noMultiLvlLbl val="1"/>
      </c:catAx>
      <c:valAx>
        <c:axId val="55449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44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09-457A-85AB-DD55261BBDE9}"/>
            </c:ext>
          </c:extLst>
        </c:ser>
        <c:dLbls>
          <c:showLegendKey val="0"/>
          <c:showVal val="0"/>
          <c:showCatName val="0"/>
          <c:showSerName val="0"/>
          <c:showPercent val="0"/>
          <c:showBubbleSize val="0"/>
        </c:dLbls>
        <c:gapWidth val="180"/>
        <c:overlap val="-90"/>
        <c:axId val="554497048"/>
        <c:axId val="5544994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09-457A-85AB-DD55261BBDE9}"/>
            </c:ext>
          </c:extLst>
        </c:ser>
        <c:dLbls>
          <c:showLegendKey val="0"/>
          <c:showVal val="0"/>
          <c:showCatName val="0"/>
          <c:showSerName val="0"/>
          <c:showPercent val="0"/>
          <c:showBubbleSize val="0"/>
        </c:dLbls>
        <c:marker val="1"/>
        <c:smooth val="0"/>
        <c:axId val="554497048"/>
        <c:axId val="554499400"/>
      </c:lineChart>
      <c:catAx>
        <c:axId val="554497048"/>
        <c:scaling>
          <c:orientation val="minMax"/>
        </c:scaling>
        <c:delete val="0"/>
        <c:axPos val="b"/>
        <c:numFmt formatCode="General" sourceLinked="1"/>
        <c:majorTickMark val="none"/>
        <c:minorTickMark val="none"/>
        <c:tickLblPos val="none"/>
        <c:crossAx val="554499400"/>
        <c:crosses val="autoZero"/>
        <c:auto val="0"/>
        <c:lblAlgn val="ctr"/>
        <c:lblOffset val="100"/>
        <c:noMultiLvlLbl val="1"/>
      </c:catAx>
      <c:valAx>
        <c:axId val="554499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4497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45-400B-84A7-CEA98F367EA8}"/>
            </c:ext>
          </c:extLst>
        </c:ser>
        <c:dLbls>
          <c:showLegendKey val="0"/>
          <c:showVal val="0"/>
          <c:showCatName val="0"/>
          <c:showSerName val="0"/>
          <c:showPercent val="0"/>
          <c:showBubbleSize val="0"/>
        </c:dLbls>
        <c:gapWidth val="180"/>
        <c:overlap val="-90"/>
        <c:axId val="554497440"/>
        <c:axId val="554493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45-400B-84A7-CEA98F367EA8}"/>
            </c:ext>
          </c:extLst>
        </c:ser>
        <c:dLbls>
          <c:showLegendKey val="0"/>
          <c:showVal val="0"/>
          <c:showCatName val="0"/>
          <c:showSerName val="0"/>
          <c:showPercent val="0"/>
          <c:showBubbleSize val="0"/>
        </c:dLbls>
        <c:marker val="1"/>
        <c:smooth val="0"/>
        <c:axId val="554497440"/>
        <c:axId val="554493912"/>
      </c:lineChart>
      <c:catAx>
        <c:axId val="554497440"/>
        <c:scaling>
          <c:orientation val="minMax"/>
        </c:scaling>
        <c:delete val="0"/>
        <c:axPos val="b"/>
        <c:numFmt formatCode="General" sourceLinked="1"/>
        <c:majorTickMark val="none"/>
        <c:minorTickMark val="none"/>
        <c:tickLblPos val="none"/>
        <c:crossAx val="554493912"/>
        <c:crosses val="autoZero"/>
        <c:auto val="0"/>
        <c:lblAlgn val="ctr"/>
        <c:lblOffset val="100"/>
        <c:noMultiLvlLbl val="1"/>
      </c:catAx>
      <c:valAx>
        <c:axId val="55449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449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8-4A59-A215-AC9BE39F3D10}"/>
            </c:ext>
          </c:extLst>
        </c:ser>
        <c:dLbls>
          <c:showLegendKey val="0"/>
          <c:showVal val="0"/>
          <c:showCatName val="0"/>
          <c:showSerName val="0"/>
          <c:showPercent val="0"/>
          <c:showBubbleSize val="0"/>
        </c:dLbls>
        <c:gapWidth val="180"/>
        <c:overlap val="-90"/>
        <c:axId val="554493520"/>
        <c:axId val="55449861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8-4A59-A215-AC9BE39F3D10}"/>
            </c:ext>
          </c:extLst>
        </c:ser>
        <c:dLbls>
          <c:showLegendKey val="0"/>
          <c:showVal val="0"/>
          <c:showCatName val="0"/>
          <c:showSerName val="0"/>
          <c:showPercent val="0"/>
          <c:showBubbleSize val="0"/>
        </c:dLbls>
        <c:marker val="1"/>
        <c:smooth val="0"/>
        <c:axId val="554493520"/>
        <c:axId val="554498616"/>
      </c:lineChart>
      <c:catAx>
        <c:axId val="554493520"/>
        <c:scaling>
          <c:orientation val="minMax"/>
        </c:scaling>
        <c:delete val="0"/>
        <c:axPos val="b"/>
        <c:numFmt formatCode="General" sourceLinked="1"/>
        <c:majorTickMark val="none"/>
        <c:minorTickMark val="none"/>
        <c:tickLblPos val="none"/>
        <c:crossAx val="554498616"/>
        <c:crosses val="autoZero"/>
        <c:auto val="0"/>
        <c:lblAlgn val="ctr"/>
        <c:lblOffset val="100"/>
        <c:noMultiLvlLbl val="1"/>
      </c:catAx>
      <c:valAx>
        <c:axId val="554498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449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E-4CC8-84B9-9D9AB0BFB8F1}"/>
            </c:ext>
          </c:extLst>
        </c:ser>
        <c:dLbls>
          <c:showLegendKey val="0"/>
          <c:showVal val="0"/>
          <c:showCatName val="0"/>
          <c:showSerName val="0"/>
          <c:showPercent val="0"/>
          <c:showBubbleSize val="0"/>
        </c:dLbls>
        <c:gapWidth val="180"/>
        <c:overlap val="-90"/>
        <c:axId val="554491952"/>
        <c:axId val="5544950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E-4CC8-84B9-9D9AB0BFB8F1}"/>
            </c:ext>
          </c:extLst>
        </c:ser>
        <c:dLbls>
          <c:showLegendKey val="0"/>
          <c:showVal val="0"/>
          <c:showCatName val="0"/>
          <c:showSerName val="0"/>
          <c:showPercent val="0"/>
          <c:showBubbleSize val="0"/>
        </c:dLbls>
        <c:marker val="1"/>
        <c:smooth val="0"/>
        <c:axId val="554491952"/>
        <c:axId val="554495088"/>
      </c:lineChart>
      <c:catAx>
        <c:axId val="554491952"/>
        <c:scaling>
          <c:orientation val="minMax"/>
        </c:scaling>
        <c:delete val="0"/>
        <c:axPos val="b"/>
        <c:numFmt formatCode="General" sourceLinked="1"/>
        <c:majorTickMark val="none"/>
        <c:minorTickMark val="none"/>
        <c:tickLblPos val="none"/>
        <c:crossAx val="554495088"/>
        <c:crosses val="autoZero"/>
        <c:auto val="0"/>
        <c:lblAlgn val="ctr"/>
        <c:lblOffset val="100"/>
        <c:noMultiLvlLbl val="1"/>
      </c:catAx>
      <c:valAx>
        <c:axId val="55449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4491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8A-41A3-A8E5-D07B3C89BD5F}"/>
            </c:ext>
          </c:extLst>
        </c:ser>
        <c:dLbls>
          <c:showLegendKey val="0"/>
          <c:showVal val="0"/>
          <c:showCatName val="0"/>
          <c:showSerName val="0"/>
          <c:showPercent val="0"/>
          <c:showBubbleSize val="0"/>
        </c:dLbls>
        <c:gapWidth val="180"/>
        <c:overlap val="-90"/>
        <c:axId val="554495480"/>
        <c:axId val="5544958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8A-41A3-A8E5-D07B3C89BD5F}"/>
            </c:ext>
          </c:extLst>
        </c:ser>
        <c:dLbls>
          <c:showLegendKey val="0"/>
          <c:showVal val="0"/>
          <c:showCatName val="0"/>
          <c:showSerName val="0"/>
          <c:showPercent val="0"/>
          <c:showBubbleSize val="0"/>
        </c:dLbls>
        <c:marker val="1"/>
        <c:smooth val="0"/>
        <c:axId val="554495480"/>
        <c:axId val="554495872"/>
      </c:lineChart>
      <c:catAx>
        <c:axId val="554495480"/>
        <c:scaling>
          <c:orientation val="minMax"/>
        </c:scaling>
        <c:delete val="0"/>
        <c:axPos val="b"/>
        <c:numFmt formatCode="General" sourceLinked="1"/>
        <c:majorTickMark val="none"/>
        <c:minorTickMark val="none"/>
        <c:tickLblPos val="none"/>
        <c:crossAx val="554495872"/>
        <c:crosses val="autoZero"/>
        <c:auto val="0"/>
        <c:lblAlgn val="ctr"/>
        <c:lblOffset val="100"/>
        <c:noMultiLvlLbl val="1"/>
      </c:catAx>
      <c:valAx>
        <c:axId val="55449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449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6-4781-896A-260AA1A53569}"/>
            </c:ext>
          </c:extLst>
        </c:ser>
        <c:dLbls>
          <c:showLegendKey val="0"/>
          <c:showVal val="0"/>
          <c:showCatName val="0"/>
          <c:showSerName val="0"/>
          <c:showPercent val="0"/>
          <c:showBubbleSize val="0"/>
        </c:dLbls>
        <c:gapWidth val="180"/>
        <c:overlap val="-90"/>
        <c:axId val="555345528"/>
        <c:axId val="55534592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6-4781-896A-260AA1A53569}"/>
            </c:ext>
          </c:extLst>
        </c:ser>
        <c:dLbls>
          <c:showLegendKey val="0"/>
          <c:showVal val="0"/>
          <c:showCatName val="0"/>
          <c:showSerName val="0"/>
          <c:showPercent val="0"/>
          <c:showBubbleSize val="0"/>
        </c:dLbls>
        <c:marker val="1"/>
        <c:smooth val="0"/>
        <c:axId val="555345528"/>
        <c:axId val="555345920"/>
      </c:lineChart>
      <c:catAx>
        <c:axId val="555345528"/>
        <c:scaling>
          <c:orientation val="minMax"/>
        </c:scaling>
        <c:delete val="0"/>
        <c:axPos val="b"/>
        <c:numFmt formatCode="General" sourceLinked="1"/>
        <c:majorTickMark val="none"/>
        <c:minorTickMark val="none"/>
        <c:tickLblPos val="none"/>
        <c:crossAx val="555345920"/>
        <c:crosses val="autoZero"/>
        <c:auto val="0"/>
        <c:lblAlgn val="ctr"/>
        <c:lblOffset val="100"/>
        <c:noMultiLvlLbl val="1"/>
      </c:catAx>
      <c:valAx>
        <c:axId val="55534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5345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B-4706-84B7-632E5B6BED70}"/>
            </c:ext>
          </c:extLst>
        </c:ser>
        <c:dLbls>
          <c:showLegendKey val="0"/>
          <c:showVal val="0"/>
          <c:showCatName val="0"/>
          <c:showSerName val="0"/>
          <c:showPercent val="0"/>
          <c:showBubbleSize val="0"/>
        </c:dLbls>
        <c:gapWidth val="180"/>
        <c:overlap val="-90"/>
        <c:axId val="555342000"/>
        <c:axId val="55533964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B-4706-84B7-632E5B6BED70}"/>
            </c:ext>
          </c:extLst>
        </c:ser>
        <c:dLbls>
          <c:showLegendKey val="0"/>
          <c:showVal val="0"/>
          <c:showCatName val="0"/>
          <c:showSerName val="0"/>
          <c:showPercent val="0"/>
          <c:showBubbleSize val="0"/>
        </c:dLbls>
        <c:marker val="1"/>
        <c:smooth val="0"/>
        <c:axId val="555342000"/>
        <c:axId val="555339648"/>
      </c:lineChart>
      <c:catAx>
        <c:axId val="555342000"/>
        <c:scaling>
          <c:orientation val="minMax"/>
        </c:scaling>
        <c:delete val="0"/>
        <c:axPos val="b"/>
        <c:numFmt formatCode="General" sourceLinked="1"/>
        <c:majorTickMark val="none"/>
        <c:minorTickMark val="none"/>
        <c:tickLblPos val="none"/>
        <c:crossAx val="555339648"/>
        <c:crosses val="autoZero"/>
        <c:auto val="0"/>
        <c:lblAlgn val="ctr"/>
        <c:lblOffset val="100"/>
        <c:noMultiLvlLbl val="1"/>
      </c:catAx>
      <c:valAx>
        <c:axId val="55533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534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F3-4287-AFCE-134C158563E2}"/>
            </c:ext>
          </c:extLst>
        </c:ser>
        <c:dLbls>
          <c:showLegendKey val="0"/>
          <c:showVal val="0"/>
          <c:showCatName val="0"/>
          <c:showSerName val="0"/>
          <c:showPercent val="0"/>
          <c:showBubbleSize val="0"/>
        </c:dLbls>
        <c:gapWidth val="180"/>
        <c:overlap val="-90"/>
        <c:axId val="555347096"/>
        <c:axId val="55534160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F3-4287-AFCE-134C158563E2}"/>
            </c:ext>
          </c:extLst>
        </c:ser>
        <c:dLbls>
          <c:showLegendKey val="0"/>
          <c:showVal val="0"/>
          <c:showCatName val="0"/>
          <c:showSerName val="0"/>
          <c:showPercent val="0"/>
          <c:showBubbleSize val="0"/>
        </c:dLbls>
        <c:marker val="1"/>
        <c:smooth val="0"/>
        <c:axId val="555347096"/>
        <c:axId val="555341608"/>
      </c:lineChart>
      <c:catAx>
        <c:axId val="555347096"/>
        <c:scaling>
          <c:orientation val="minMax"/>
        </c:scaling>
        <c:delete val="0"/>
        <c:axPos val="b"/>
        <c:numFmt formatCode="General" sourceLinked="1"/>
        <c:majorTickMark val="none"/>
        <c:minorTickMark val="none"/>
        <c:tickLblPos val="none"/>
        <c:crossAx val="555341608"/>
        <c:crosses val="autoZero"/>
        <c:auto val="0"/>
        <c:lblAlgn val="ctr"/>
        <c:lblOffset val="100"/>
        <c:noMultiLvlLbl val="1"/>
      </c:catAx>
      <c:valAx>
        <c:axId val="555341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5347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D-44E8-939D-3D45267920E1}"/>
            </c:ext>
          </c:extLst>
        </c:ser>
        <c:dLbls>
          <c:showLegendKey val="0"/>
          <c:showVal val="0"/>
          <c:showCatName val="0"/>
          <c:showSerName val="0"/>
          <c:showPercent val="0"/>
          <c:showBubbleSize val="0"/>
        </c:dLbls>
        <c:gapWidth val="180"/>
        <c:overlap val="-90"/>
        <c:axId val="550587328"/>
        <c:axId val="55058889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D-44E8-939D-3D45267920E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4BD-44E8-939D-3D45267920E1}"/>
            </c:ext>
          </c:extLst>
        </c:ser>
        <c:dLbls>
          <c:showLegendKey val="0"/>
          <c:showVal val="0"/>
          <c:showCatName val="0"/>
          <c:showSerName val="0"/>
          <c:showPercent val="0"/>
          <c:showBubbleSize val="0"/>
        </c:dLbls>
        <c:marker val="1"/>
        <c:smooth val="0"/>
        <c:axId val="550587328"/>
        <c:axId val="550588896"/>
      </c:lineChart>
      <c:catAx>
        <c:axId val="550587328"/>
        <c:scaling>
          <c:orientation val="minMax"/>
        </c:scaling>
        <c:delete val="0"/>
        <c:axPos val="b"/>
        <c:numFmt formatCode="General" sourceLinked="1"/>
        <c:majorTickMark val="none"/>
        <c:minorTickMark val="none"/>
        <c:tickLblPos val="none"/>
        <c:crossAx val="550588896"/>
        <c:crosses val="autoZero"/>
        <c:auto val="0"/>
        <c:lblAlgn val="ctr"/>
        <c:lblOffset val="100"/>
        <c:noMultiLvlLbl val="1"/>
      </c:catAx>
      <c:valAx>
        <c:axId val="55058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0587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6-4899-9580-2715A4A71C4A}"/>
            </c:ext>
          </c:extLst>
        </c:ser>
        <c:dLbls>
          <c:showLegendKey val="0"/>
          <c:showVal val="0"/>
          <c:showCatName val="0"/>
          <c:showSerName val="0"/>
          <c:showPercent val="0"/>
          <c:showBubbleSize val="0"/>
        </c:dLbls>
        <c:gapWidth val="180"/>
        <c:overlap val="-90"/>
        <c:axId val="555342392"/>
        <c:axId val="55534317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6-4899-9580-2715A4A71C4A}"/>
            </c:ext>
          </c:extLst>
        </c:ser>
        <c:dLbls>
          <c:showLegendKey val="0"/>
          <c:showVal val="0"/>
          <c:showCatName val="0"/>
          <c:showSerName val="0"/>
          <c:showPercent val="0"/>
          <c:showBubbleSize val="0"/>
        </c:dLbls>
        <c:marker val="1"/>
        <c:smooth val="0"/>
        <c:axId val="555342392"/>
        <c:axId val="555343176"/>
      </c:lineChart>
      <c:catAx>
        <c:axId val="555342392"/>
        <c:scaling>
          <c:orientation val="minMax"/>
        </c:scaling>
        <c:delete val="0"/>
        <c:axPos val="b"/>
        <c:numFmt formatCode="General" sourceLinked="1"/>
        <c:majorTickMark val="none"/>
        <c:minorTickMark val="none"/>
        <c:tickLblPos val="none"/>
        <c:crossAx val="555343176"/>
        <c:crosses val="autoZero"/>
        <c:auto val="0"/>
        <c:lblAlgn val="ctr"/>
        <c:lblOffset val="100"/>
        <c:noMultiLvlLbl val="1"/>
      </c:catAx>
      <c:valAx>
        <c:axId val="555343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5342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16502.900000000001</c:v>
                </c:pt>
                <c:pt idx="1">
                  <c:v>23812.9</c:v>
                </c:pt>
                <c:pt idx="2">
                  <c:v>11997.1</c:v>
                </c:pt>
                <c:pt idx="3">
                  <c:v>11509.4</c:v>
                </c:pt>
                <c:pt idx="4">
                  <c:v>32744.5</c:v>
                </c:pt>
              </c:numCache>
            </c:numRef>
          </c:val>
          <c:extLst>
            <c:ext xmlns:c16="http://schemas.microsoft.com/office/drawing/2014/chart" uri="{C3380CC4-5D6E-409C-BE32-E72D297353CC}">
              <c16:uniqueId val="{00000000-C072-40F7-B29D-DA0353A3154C}"/>
            </c:ext>
          </c:extLst>
        </c:ser>
        <c:dLbls>
          <c:showLegendKey val="0"/>
          <c:showVal val="0"/>
          <c:showCatName val="0"/>
          <c:showSerName val="0"/>
          <c:showPercent val="0"/>
          <c:showBubbleSize val="0"/>
        </c:dLbls>
        <c:gapWidth val="180"/>
        <c:overlap val="-90"/>
        <c:axId val="550587720"/>
        <c:axId val="5505920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C072-40F7-B29D-DA0353A3154C}"/>
            </c:ext>
          </c:extLst>
        </c:ser>
        <c:dLbls>
          <c:showLegendKey val="0"/>
          <c:showVal val="0"/>
          <c:showCatName val="0"/>
          <c:showSerName val="0"/>
          <c:showPercent val="0"/>
          <c:showBubbleSize val="0"/>
        </c:dLbls>
        <c:marker val="1"/>
        <c:smooth val="0"/>
        <c:axId val="550587720"/>
        <c:axId val="550592032"/>
      </c:lineChart>
      <c:catAx>
        <c:axId val="550587720"/>
        <c:scaling>
          <c:orientation val="minMax"/>
        </c:scaling>
        <c:delete val="0"/>
        <c:axPos val="b"/>
        <c:numFmt formatCode="General" sourceLinked="1"/>
        <c:majorTickMark val="none"/>
        <c:minorTickMark val="none"/>
        <c:tickLblPos val="none"/>
        <c:crossAx val="550592032"/>
        <c:crosses val="autoZero"/>
        <c:auto val="0"/>
        <c:lblAlgn val="ctr"/>
        <c:lblOffset val="100"/>
        <c:noMultiLvlLbl val="1"/>
      </c:catAx>
      <c:valAx>
        <c:axId val="55059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0587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3462</c:v>
                </c:pt>
                <c:pt idx="1">
                  <c:v>5620</c:v>
                </c:pt>
                <c:pt idx="2">
                  <c:v>8940</c:v>
                </c:pt>
                <c:pt idx="3">
                  <c:v>5558</c:v>
                </c:pt>
                <c:pt idx="4">
                  <c:v>2112</c:v>
                </c:pt>
              </c:numCache>
            </c:numRef>
          </c:val>
          <c:extLst>
            <c:ext xmlns:c16="http://schemas.microsoft.com/office/drawing/2014/chart" uri="{C3380CC4-5D6E-409C-BE32-E72D297353CC}">
              <c16:uniqueId val="{00000000-7A79-4F7C-914C-A3BF6AA142D1}"/>
            </c:ext>
          </c:extLst>
        </c:ser>
        <c:dLbls>
          <c:showLegendKey val="0"/>
          <c:showVal val="0"/>
          <c:showCatName val="0"/>
          <c:showSerName val="0"/>
          <c:showPercent val="0"/>
          <c:showBubbleSize val="0"/>
        </c:dLbls>
        <c:gapWidth val="180"/>
        <c:overlap val="-90"/>
        <c:axId val="550593600"/>
        <c:axId val="55059007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7A79-4F7C-914C-A3BF6AA142D1}"/>
            </c:ext>
          </c:extLst>
        </c:ser>
        <c:dLbls>
          <c:showLegendKey val="0"/>
          <c:showVal val="0"/>
          <c:showCatName val="0"/>
          <c:showSerName val="0"/>
          <c:showPercent val="0"/>
          <c:showBubbleSize val="0"/>
        </c:dLbls>
        <c:marker val="1"/>
        <c:smooth val="0"/>
        <c:axId val="550593600"/>
        <c:axId val="550590072"/>
      </c:lineChart>
      <c:catAx>
        <c:axId val="550593600"/>
        <c:scaling>
          <c:orientation val="minMax"/>
        </c:scaling>
        <c:delete val="0"/>
        <c:axPos val="b"/>
        <c:numFmt formatCode="General" sourceLinked="1"/>
        <c:majorTickMark val="none"/>
        <c:minorTickMark val="none"/>
        <c:tickLblPos val="none"/>
        <c:crossAx val="550590072"/>
        <c:crosses val="autoZero"/>
        <c:auto val="0"/>
        <c:lblAlgn val="ctr"/>
        <c:lblOffset val="100"/>
        <c:noMultiLvlLbl val="1"/>
      </c:catAx>
      <c:valAx>
        <c:axId val="5505900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059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21.7</c:v>
                </c:pt>
                <c:pt idx="1">
                  <c:v>21.6</c:v>
                </c:pt>
                <c:pt idx="2">
                  <c:v>44.4</c:v>
                </c:pt>
                <c:pt idx="3">
                  <c:v>26.9</c:v>
                </c:pt>
                <c:pt idx="4">
                  <c:v>17.399999999999999</c:v>
                </c:pt>
              </c:numCache>
            </c:numRef>
          </c:val>
          <c:extLst>
            <c:ext xmlns:c16="http://schemas.microsoft.com/office/drawing/2014/chart" uri="{C3380CC4-5D6E-409C-BE32-E72D297353CC}">
              <c16:uniqueId val="{00000000-0147-49B6-8F0C-D41388E97D2A}"/>
            </c:ext>
          </c:extLst>
        </c:ser>
        <c:dLbls>
          <c:showLegendKey val="0"/>
          <c:showVal val="0"/>
          <c:showCatName val="0"/>
          <c:showSerName val="0"/>
          <c:showPercent val="0"/>
          <c:showBubbleSize val="0"/>
        </c:dLbls>
        <c:gapWidth val="180"/>
        <c:overlap val="-90"/>
        <c:axId val="550590856"/>
        <c:axId val="5505912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0147-49B6-8F0C-D41388E97D2A}"/>
            </c:ext>
          </c:extLst>
        </c:ser>
        <c:dLbls>
          <c:showLegendKey val="0"/>
          <c:showVal val="0"/>
          <c:showCatName val="0"/>
          <c:showSerName val="0"/>
          <c:showPercent val="0"/>
          <c:showBubbleSize val="0"/>
        </c:dLbls>
        <c:marker val="1"/>
        <c:smooth val="0"/>
        <c:axId val="550590856"/>
        <c:axId val="550591248"/>
      </c:lineChart>
      <c:catAx>
        <c:axId val="550590856"/>
        <c:scaling>
          <c:orientation val="minMax"/>
        </c:scaling>
        <c:delete val="0"/>
        <c:axPos val="b"/>
        <c:numFmt formatCode="General" sourceLinked="1"/>
        <c:majorTickMark val="none"/>
        <c:minorTickMark val="none"/>
        <c:tickLblPos val="none"/>
        <c:crossAx val="550591248"/>
        <c:crosses val="autoZero"/>
        <c:auto val="0"/>
        <c:lblAlgn val="ctr"/>
        <c:lblOffset val="100"/>
        <c:noMultiLvlLbl val="1"/>
      </c:catAx>
      <c:valAx>
        <c:axId val="55059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0590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30D-4D1D-A100-F01EB9EFA0D1}"/>
            </c:ext>
          </c:extLst>
        </c:ser>
        <c:dLbls>
          <c:showLegendKey val="0"/>
          <c:showVal val="0"/>
          <c:showCatName val="0"/>
          <c:showSerName val="0"/>
          <c:showPercent val="0"/>
          <c:showBubbleSize val="0"/>
        </c:dLbls>
        <c:gapWidth val="180"/>
        <c:overlap val="-90"/>
        <c:axId val="553497816"/>
        <c:axId val="55349664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330D-4D1D-A100-F01EB9EFA0D1}"/>
            </c:ext>
          </c:extLst>
        </c:ser>
        <c:dLbls>
          <c:showLegendKey val="0"/>
          <c:showVal val="0"/>
          <c:showCatName val="0"/>
          <c:showSerName val="0"/>
          <c:showPercent val="0"/>
          <c:showBubbleSize val="0"/>
        </c:dLbls>
        <c:marker val="1"/>
        <c:smooth val="0"/>
        <c:axId val="553497816"/>
        <c:axId val="553496640"/>
      </c:lineChart>
      <c:catAx>
        <c:axId val="553497816"/>
        <c:scaling>
          <c:orientation val="minMax"/>
        </c:scaling>
        <c:delete val="0"/>
        <c:axPos val="b"/>
        <c:numFmt formatCode="General" sourceLinked="1"/>
        <c:majorTickMark val="none"/>
        <c:minorTickMark val="none"/>
        <c:tickLblPos val="none"/>
        <c:crossAx val="553496640"/>
        <c:crosses val="autoZero"/>
        <c:auto val="0"/>
        <c:lblAlgn val="ctr"/>
        <c:lblOffset val="100"/>
        <c:noMultiLvlLbl val="1"/>
      </c:catAx>
      <c:valAx>
        <c:axId val="55349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7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383.6</c:v>
                </c:pt>
                <c:pt idx="1">
                  <c:v>284.89999999999998</c:v>
                </c:pt>
                <c:pt idx="2">
                  <c:v>210.2</c:v>
                </c:pt>
                <c:pt idx="3">
                  <c:v>347</c:v>
                </c:pt>
                <c:pt idx="4">
                  <c:v>840.4</c:v>
                </c:pt>
              </c:numCache>
            </c:numRef>
          </c:val>
          <c:extLst>
            <c:ext xmlns:c16="http://schemas.microsoft.com/office/drawing/2014/chart" uri="{C3380CC4-5D6E-409C-BE32-E72D297353CC}">
              <c16:uniqueId val="{00000000-184C-4F12-B795-4D158200815E}"/>
            </c:ext>
          </c:extLst>
        </c:ser>
        <c:dLbls>
          <c:showLegendKey val="0"/>
          <c:showVal val="0"/>
          <c:showCatName val="0"/>
          <c:showSerName val="0"/>
          <c:showPercent val="0"/>
          <c:showBubbleSize val="0"/>
        </c:dLbls>
        <c:gapWidth val="180"/>
        <c:overlap val="-90"/>
        <c:axId val="553497032"/>
        <c:axId val="5534931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184C-4F12-B795-4D158200815E}"/>
            </c:ext>
          </c:extLst>
        </c:ser>
        <c:dLbls>
          <c:showLegendKey val="0"/>
          <c:showVal val="0"/>
          <c:showCatName val="0"/>
          <c:showSerName val="0"/>
          <c:showPercent val="0"/>
          <c:showBubbleSize val="0"/>
        </c:dLbls>
        <c:marker val="1"/>
        <c:smooth val="0"/>
        <c:axId val="553497032"/>
        <c:axId val="553493112"/>
      </c:lineChart>
      <c:catAx>
        <c:axId val="553497032"/>
        <c:scaling>
          <c:orientation val="minMax"/>
        </c:scaling>
        <c:delete val="0"/>
        <c:axPos val="b"/>
        <c:numFmt formatCode="General" sourceLinked="1"/>
        <c:majorTickMark val="none"/>
        <c:minorTickMark val="none"/>
        <c:tickLblPos val="none"/>
        <c:crossAx val="553493112"/>
        <c:crosses val="autoZero"/>
        <c:auto val="0"/>
        <c:lblAlgn val="ctr"/>
        <c:lblOffset val="100"/>
        <c:noMultiLvlLbl val="1"/>
      </c:catAx>
      <c:valAx>
        <c:axId val="553493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7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D-43E4-B026-AF5F620BAD82}"/>
            </c:ext>
          </c:extLst>
        </c:ser>
        <c:dLbls>
          <c:showLegendKey val="0"/>
          <c:showVal val="0"/>
          <c:showCatName val="0"/>
          <c:showSerName val="0"/>
          <c:showPercent val="0"/>
          <c:showBubbleSize val="0"/>
        </c:dLbls>
        <c:gapWidth val="180"/>
        <c:overlap val="-90"/>
        <c:axId val="553492720"/>
        <c:axId val="55349389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D-43E4-B026-AF5F620BAD82}"/>
            </c:ext>
          </c:extLst>
        </c:ser>
        <c:dLbls>
          <c:showLegendKey val="0"/>
          <c:showVal val="0"/>
          <c:showCatName val="0"/>
          <c:showSerName val="0"/>
          <c:showPercent val="0"/>
          <c:showBubbleSize val="0"/>
        </c:dLbls>
        <c:marker val="1"/>
        <c:smooth val="0"/>
        <c:axId val="553492720"/>
        <c:axId val="553493896"/>
      </c:lineChart>
      <c:catAx>
        <c:axId val="553492720"/>
        <c:scaling>
          <c:orientation val="minMax"/>
        </c:scaling>
        <c:delete val="0"/>
        <c:axPos val="b"/>
        <c:numFmt formatCode="General" sourceLinked="1"/>
        <c:majorTickMark val="none"/>
        <c:minorTickMark val="none"/>
        <c:tickLblPos val="none"/>
        <c:crossAx val="553493896"/>
        <c:crosses val="autoZero"/>
        <c:auto val="0"/>
        <c:lblAlgn val="ctr"/>
        <c:lblOffset val="100"/>
        <c:noMultiLvlLbl val="1"/>
      </c:catAx>
      <c:valAx>
        <c:axId val="553493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349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72" t="str">
        <f>データ!H6</f>
        <v>鳥取県　日南町</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3" t="s">
        <v>0</v>
      </c>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c r="IW1" s="173"/>
      <c r="IX1" s="173"/>
      <c r="IY1" s="173"/>
      <c r="IZ1" s="173"/>
      <c r="JA1" s="173"/>
      <c r="JB1" s="173"/>
      <c r="JC1" s="173"/>
      <c r="JD1" s="173"/>
      <c r="JE1" s="173"/>
      <c r="JF1" s="173"/>
      <c r="JG1" s="173"/>
      <c r="JH1" s="173"/>
      <c r="JI1" s="173"/>
      <c r="JJ1" s="173"/>
      <c r="JK1" s="173"/>
      <c r="JL1" s="173"/>
      <c r="JM1" s="173"/>
      <c r="JN1" s="173"/>
      <c r="JO1" s="173"/>
      <c r="JP1" s="173"/>
      <c r="JQ1" s="173"/>
      <c r="JR1" s="173"/>
      <c r="JS1" s="173"/>
      <c r="JT1" s="173"/>
      <c r="JU1" s="173"/>
      <c r="JV1" s="173"/>
      <c r="JW1" s="173"/>
      <c r="JX1" s="173"/>
      <c r="JY1" s="173"/>
      <c r="JZ1" s="173"/>
      <c r="KA1" s="173"/>
      <c r="KB1" s="173"/>
      <c r="KC1" s="173"/>
      <c r="KD1" s="173"/>
      <c r="KE1" s="173"/>
      <c r="KF1" s="173"/>
      <c r="KG1" s="173"/>
      <c r="KH1" s="173"/>
      <c r="KI1" s="173"/>
      <c r="KJ1" s="173"/>
      <c r="KK1" s="173"/>
      <c r="KL1" s="173"/>
      <c r="KM1" s="173"/>
      <c r="KN1" s="173"/>
      <c r="KO1" s="173"/>
      <c r="KP1" s="173"/>
      <c r="KQ1" s="173"/>
      <c r="KR1" s="173"/>
      <c r="KS1" s="173"/>
      <c r="KT1" s="173"/>
      <c r="KU1" s="173"/>
      <c r="KV1" s="173"/>
      <c r="KW1" s="173"/>
      <c r="KX1" s="173"/>
      <c r="KY1" s="173"/>
      <c r="KZ1" s="173"/>
      <c r="LA1" s="173"/>
      <c r="LB1" s="173"/>
      <c r="LC1" s="173"/>
      <c r="LD1" s="173"/>
      <c r="LE1" s="173"/>
      <c r="LF1" s="173"/>
      <c r="LG1" s="173"/>
      <c r="LH1" s="173"/>
      <c r="LI1" s="173"/>
      <c r="LJ1" s="173"/>
      <c r="LK1" s="173"/>
      <c r="LL1" s="173"/>
      <c r="LM1" s="173"/>
      <c r="LN1" s="173"/>
      <c r="LO1" s="173"/>
      <c r="LP1" s="173"/>
      <c r="LQ1" s="173"/>
      <c r="LR1" s="173"/>
      <c r="LS1" s="173"/>
      <c r="LT1" s="173"/>
      <c r="LU1" s="173"/>
      <c r="LV1" s="173"/>
      <c r="LW1" s="173"/>
      <c r="LX1" s="173"/>
      <c r="LY1" s="173"/>
      <c r="LZ1" s="173"/>
      <c r="MA1" s="173"/>
      <c r="MB1" s="173"/>
      <c r="MC1" s="173"/>
      <c r="MD1" s="173"/>
      <c r="ME1" s="173"/>
      <c r="MF1" s="173"/>
      <c r="MG1" s="173"/>
      <c r="MH1" s="173"/>
      <c r="MI1" s="173"/>
      <c r="MJ1" s="173"/>
      <c r="MK1" s="173"/>
      <c r="ML1" s="173"/>
      <c r="MM1" s="173"/>
      <c r="MN1" s="173"/>
      <c r="MO1" s="173"/>
      <c r="MP1" s="173"/>
      <c r="MQ1" s="173"/>
      <c r="MR1" s="173"/>
      <c r="MS1" s="173"/>
      <c r="MT1" s="173"/>
      <c r="MU1" s="173"/>
      <c r="MV1" s="173"/>
      <c r="MW1" s="173"/>
      <c r="MX1" s="173"/>
      <c r="MY1" s="173"/>
      <c r="MZ1" s="173"/>
      <c r="NA1" s="173"/>
      <c r="NB1" s="173"/>
      <c r="NC1" s="173"/>
      <c r="ND1" s="173"/>
      <c r="NE1" s="173"/>
      <c r="NF1" s="173"/>
      <c r="NG1" s="173"/>
      <c r="NH1" s="173"/>
      <c r="NI1" s="173"/>
      <c r="NJ1" s="173"/>
      <c r="NK1" s="173"/>
      <c r="NL1" s="173"/>
      <c r="NM1" s="173"/>
      <c r="NN1" s="173"/>
      <c r="NO1" s="173"/>
      <c r="NP1" s="173"/>
      <c r="NQ1" s="173"/>
      <c r="NR1" s="173"/>
      <c r="NS1" s="173"/>
      <c r="NT1" s="173"/>
      <c r="NU1" s="173"/>
      <c r="NV1" s="173"/>
      <c r="NW1" s="173"/>
      <c r="NX1" s="173"/>
      <c r="NY1" s="173"/>
      <c r="NZ1" s="173"/>
      <c r="OA1" s="173"/>
      <c r="OB1" s="173"/>
      <c r="OC1" s="173"/>
      <c r="OD1" s="173"/>
      <c r="OE1" s="173"/>
      <c r="OF1" s="173"/>
      <c r="OG1" s="173"/>
      <c r="OH1" s="173"/>
      <c r="OI1" s="173"/>
      <c r="OJ1" s="173"/>
      <c r="OK1" s="173"/>
      <c r="OL1" s="173"/>
      <c r="OM1" s="173"/>
      <c r="ON1" s="173"/>
      <c r="OO1" s="173"/>
      <c r="OP1" s="173"/>
      <c r="OQ1" s="173"/>
      <c r="OR1" s="173"/>
      <c r="OS1" s="173"/>
      <c r="OT1" s="173"/>
      <c r="OU1" s="173"/>
      <c r="OV1" s="173"/>
      <c r="OW1" s="173"/>
      <c r="OX1" s="173"/>
      <c r="OY1" s="173"/>
      <c r="OZ1" s="173"/>
      <c r="PA1" s="173"/>
      <c r="PB1" s="173"/>
      <c r="PC1" s="173"/>
      <c r="PD1" s="173"/>
      <c r="PE1" s="173"/>
      <c r="PF1" s="173"/>
      <c r="PG1" s="173"/>
      <c r="PH1" s="173"/>
      <c r="PI1" s="173"/>
      <c r="PJ1" s="173"/>
      <c r="PK1" s="173"/>
      <c r="PL1" s="173"/>
      <c r="PM1" s="173"/>
      <c r="PN1" s="173"/>
      <c r="PO1" s="173"/>
      <c r="PP1" s="173"/>
      <c r="PQ1" s="173"/>
      <c r="PR1" s="173"/>
      <c r="PS1" s="173"/>
      <c r="PT1" s="173"/>
      <c r="PU1" s="173"/>
      <c r="PV1" s="173"/>
      <c r="PW1" s="173"/>
      <c r="PX1" s="173"/>
      <c r="PY1" s="173"/>
      <c r="PZ1" s="173"/>
      <c r="QA1" s="173"/>
      <c r="QB1" s="173"/>
      <c r="QC1" s="173"/>
      <c r="QD1" s="173"/>
      <c r="QE1" s="173"/>
      <c r="QF1" s="173"/>
      <c r="QG1" s="173"/>
      <c r="QH1" s="173"/>
      <c r="QI1" s="173"/>
      <c r="QJ1" s="173"/>
      <c r="QK1" s="173"/>
      <c r="QL1" s="173"/>
      <c r="QM1" s="173"/>
      <c r="QN1" s="173"/>
      <c r="QO1" s="173"/>
      <c r="QP1" s="173"/>
      <c r="QQ1" s="173"/>
      <c r="QR1" s="17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4" t="s">
        <v>1</v>
      </c>
      <c r="VE1" s="174"/>
      <c r="VF1" s="174"/>
      <c r="VG1" s="1"/>
      <c r="VH1" s="1"/>
      <c r="VI1" s="1"/>
      <c r="VJ1" s="1"/>
    </row>
    <row r="2" spans="1:582" ht="23.1" customHeight="1" x14ac:dyDescent="0.2">
      <c r="A2" s="1"/>
      <c r="B2" s="153" t="s">
        <v>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t="s">
        <v>3</v>
      </c>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t="s">
        <v>4</v>
      </c>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t="s">
        <v>5</v>
      </c>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5"/>
      <c r="JR2" s="1"/>
      <c r="JS2" s="1"/>
      <c r="JT2" s="1"/>
      <c r="JU2" s="1"/>
      <c r="JV2" s="1"/>
      <c r="JW2" s="1"/>
      <c r="JX2" s="1"/>
      <c r="JY2" s="1"/>
      <c r="JZ2" s="1"/>
      <c r="KA2" s="1"/>
      <c r="KB2" s="1"/>
      <c r="KC2" s="1"/>
      <c r="KD2" s="1"/>
      <c r="KE2" s="1"/>
      <c r="KF2" s="1"/>
      <c r="KG2" s="1"/>
      <c r="KH2" s="1"/>
      <c r="KI2" s="1"/>
      <c r="KJ2" s="1"/>
      <c r="KK2" s="175" t="s">
        <v>6</v>
      </c>
      <c r="KL2" s="176"/>
      <c r="KM2" s="176"/>
      <c r="KN2" s="176"/>
      <c r="KO2" s="176"/>
      <c r="KP2" s="176"/>
      <c r="KQ2" s="176"/>
      <c r="KR2" s="176"/>
      <c r="KS2" s="176"/>
      <c r="KT2" s="176"/>
      <c r="KU2" s="176"/>
      <c r="KV2" s="176"/>
      <c r="KW2" s="176"/>
      <c r="KX2" s="176"/>
      <c r="KY2" s="176"/>
      <c r="KZ2" s="176"/>
      <c r="LA2" s="176"/>
      <c r="LB2" s="176"/>
      <c r="LC2" s="176"/>
      <c r="LD2" s="176"/>
      <c r="LE2" s="176"/>
      <c r="LF2" s="176"/>
      <c r="LG2" s="176"/>
      <c r="LH2" s="176"/>
      <c r="LI2" s="176"/>
      <c r="LJ2" s="176"/>
      <c r="LK2" s="176"/>
      <c r="LL2" s="176"/>
      <c r="LM2" s="176"/>
      <c r="LN2" s="176"/>
      <c r="LO2" s="176"/>
      <c r="LP2" s="176"/>
      <c r="LQ2" s="176"/>
      <c r="LR2" s="176"/>
      <c r="LS2" s="176"/>
      <c r="LT2" s="176"/>
      <c r="LU2" s="176"/>
      <c r="LV2" s="176"/>
      <c r="LW2" s="176"/>
      <c r="LX2" s="176"/>
      <c r="LY2" s="176"/>
      <c r="LZ2" s="176"/>
      <c r="MA2" s="176"/>
      <c r="MB2" s="176"/>
      <c r="MC2" s="176"/>
      <c r="MD2" s="176"/>
      <c r="ME2" s="176"/>
      <c r="MF2" s="176"/>
      <c r="MG2" s="176"/>
      <c r="MH2" s="176"/>
      <c r="MI2" s="176"/>
      <c r="MJ2" s="176"/>
      <c r="MK2" s="176"/>
      <c r="ML2" s="176"/>
      <c r="MM2" s="176"/>
      <c r="MN2" s="176"/>
      <c r="MO2" s="176"/>
      <c r="MP2" s="176"/>
      <c r="MQ2" s="176"/>
      <c r="MR2" s="176"/>
      <c r="MS2" s="176"/>
      <c r="MT2" s="176"/>
      <c r="MU2" s="176"/>
      <c r="MV2" s="176"/>
      <c r="MW2" s="176"/>
      <c r="MX2" s="176"/>
      <c r="MY2" s="176"/>
      <c r="MZ2" s="176"/>
      <c r="NA2" s="176"/>
      <c r="NB2" s="176"/>
      <c r="NC2" s="176"/>
      <c r="ND2" s="176"/>
      <c r="NE2" s="176"/>
      <c r="NF2" s="176"/>
      <c r="NG2" s="176"/>
      <c r="NH2" s="176"/>
      <c r="NI2" s="176"/>
      <c r="NJ2" s="176"/>
      <c r="NK2" s="176"/>
      <c r="NL2" s="176"/>
      <c r="NM2" s="176"/>
      <c r="NN2" s="176"/>
      <c r="NO2" s="176"/>
      <c r="NP2" s="176"/>
      <c r="NQ2" s="176"/>
      <c r="NR2" s="176"/>
      <c r="NS2" s="176"/>
      <c r="NT2" s="176"/>
      <c r="NU2" s="176"/>
      <c r="NV2" s="176"/>
      <c r="NW2" s="176"/>
      <c r="NX2" s="176"/>
      <c r="NY2" s="176"/>
      <c r="NZ2" s="176"/>
      <c r="OA2" s="176"/>
      <c r="OB2" s="176"/>
      <c r="OC2" s="176"/>
      <c r="OD2" s="176"/>
      <c r="OE2" s="176"/>
      <c r="OF2" s="176"/>
      <c r="OG2" s="176"/>
      <c r="OH2" s="176"/>
      <c r="OI2" s="176"/>
      <c r="OJ2" s="176"/>
      <c r="OK2" s="176"/>
      <c r="OL2" s="176"/>
      <c r="OM2" s="176"/>
      <c r="ON2" s="176"/>
      <c r="OO2" s="176"/>
      <c r="OP2" s="176"/>
      <c r="OQ2" s="176"/>
      <c r="OR2" s="176"/>
      <c r="OS2" s="176"/>
      <c r="OT2" s="176"/>
      <c r="OU2" s="176"/>
      <c r="OV2" s="176"/>
      <c r="OW2" s="176"/>
      <c r="OX2" s="176"/>
      <c r="OY2" s="176"/>
      <c r="OZ2" s="176"/>
      <c r="PA2" s="176"/>
      <c r="PB2" s="176"/>
      <c r="PC2" s="176"/>
      <c r="PD2" s="176"/>
      <c r="PE2" s="176"/>
      <c r="PF2" s="176"/>
      <c r="PG2" s="176"/>
      <c r="PH2" s="176"/>
      <c r="PI2" s="176"/>
      <c r="PJ2" s="176"/>
      <c r="PK2" s="176"/>
      <c r="PL2" s="176"/>
      <c r="PM2" s="176"/>
      <c r="PN2" s="176"/>
      <c r="PO2" s="176"/>
      <c r="PP2" s="176"/>
      <c r="PQ2" s="176"/>
      <c r="PR2" s="176"/>
      <c r="PS2" s="176"/>
      <c r="PT2" s="176"/>
      <c r="PU2" s="176"/>
      <c r="PV2" s="176"/>
      <c r="PW2" s="176"/>
      <c r="PX2" s="176"/>
      <c r="PY2" s="176"/>
      <c r="PZ2" s="176"/>
      <c r="QA2" s="176"/>
      <c r="QB2" s="176"/>
      <c r="QC2" s="176"/>
      <c r="QD2" s="176"/>
      <c r="QE2" s="176"/>
      <c r="QF2" s="176"/>
      <c r="QG2" s="176"/>
      <c r="QH2" s="176"/>
      <c r="QI2" s="176"/>
      <c r="QJ2" s="176"/>
      <c r="QK2" s="176"/>
      <c r="QL2" s="176"/>
      <c r="QM2" s="176"/>
      <c r="QN2" s="176"/>
      <c r="QO2" s="176"/>
      <c r="QP2" s="176"/>
      <c r="QQ2" s="176"/>
      <c r="QR2" s="176"/>
      <c r="QS2" s="176"/>
      <c r="QT2" s="176"/>
      <c r="QU2" s="176"/>
      <c r="QV2" s="176"/>
      <c r="QW2" s="176"/>
      <c r="QX2" s="176"/>
      <c r="QY2" s="176"/>
      <c r="QZ2" s="176"/>
      <c r="RA2" s="176"/>
      <c r="RB2" s="176"/>
      <c r="RC2" s="176"/>
      <c r="RD2" s="176"/>
      <c r="RE2" s="176"/>
      <c r="RF2" s="176"/>
      <c r="RG2" s="176"/>
      <c r="RH2" s="176"/>
      <c r="RI2" s="176"/>
      <c r="RJ2" s="176"/>
      <c r="RK2" s="176"/>
      <c r="RL2" s="176"/>
      <c r="RM2" s="176"/>
      <c r="RN2" s="176"/>
      <c r="RO2" s="176"/>
      <c r="RP2" s="176"/>
      <c r="RQ2" s="176"/>
      <c r="RR2" s="176"/>
      <c r="RS2" s="176"/>
      <c r="RT2" s="176"/>
      <c r="RU2" s="176"/>
      <c r="RV2" s="176"/>
      <c r="RW2" s="176"/>
      <c r="RX2" s="176"/>
      <c r="RY2" s="176"/>
      <c r="RZ2" s="176"/>
      <c r="SA2" s="176"/>
      <c r="SB2" s="176"/>
      <c r="SC2" s="176"/>
      <c r="SD2" s="176"/>
      <c r="SE2" s="176"/>
      <c r="SF2" s="176"/>
      <c r="SG2" s="176"/>
      <c r="SH2" s="176"/>
      <c r="SI2" s="176"/>
      <c r="SJ2" s="176"/>
      <c r="SK2" s="176"/>
      <c r="SL2" s="176"/>
      <c r="SM2" s="176"/>
      <c r="SN2" s="176"/>
      <c r="SO2" s="176"/>
      <c r="SP2" s="176"/>
      <c r="SQ2" s="176"/>
      <c r="SR2" s="176"/>
      <c r="SS2" s="176"/>
      <c r="ST2" s="176"/>
      <c r="SU2" s="176"/>
      <c r="SV2" s="176"/>
      <c r="SW2" s="176"/>
      <c r="SX2" s="176"/>
      <c r="SY2" s="176"/>
      <c r="SZ2" s="176"/>
      <c r="TA2" s="176"/>
      <c r="TB2" s="176"/>
      <c r="TC2" s="176"/>
      <c r="TD2" s="176"/>
      <c r="TE2" s="176"/>
      <c r="TF2" s="176"/>
      <c r="TG2" s="176"/>
      <c r="TH2" s="176"/>
      <c r="TI2" s="176"/>
      <c r="TJ2" s="176"/>
      <c r="TK2" s="176"/>
      <c r="TL2" s="176"/>
      <c r="TM2" s="176"/>
      <c r="TN2" s="176"/>
      <c r="TO2" s="176"/>
      <c r="TP2" s="176"/>
      <c r="TQ2" s="176"/>
      <c r="TR2" s="176"/>
      <c r="TS2" s="176"/>
      <c r="TT2" s="176"/>
      <c r="TU2" s="176"/>
      <c r="TV2" s="176"/>
      <c r="TW2" s="176"/>
      <c r="TX2" s="176"/>
      <c r="TY2" s="176"/>
      <c r="TZ2" s="176"/>
      <c r="UA2" s="176"/>
      <c r="UB2" s="176"/>
      <c r="UC2" s="176"/>
      <c r="UD2" s="176"/>
      <c r="UE2" s="176"/>
      <c r="UF2" s="176"/>
      <c r="UG2" s="176"/>
      <c r="UH2" s="176"/>
      <c r="UI2" s="176"/>
      <c r="UJ2" s="176"/>
      <c r="UK2" s="176"/>
      <c r="UL2" s="176"/>
      <c r="UM2" s="176"/>
      <c r="UN2" s="176"/>
      <c r="UO2" s="176"/>
      <c r="UP2" s="176"/>
      <c r="UQ2" s="176"/>
      <c r="UR2" s="176"/>
      <c r="US2" s="176"/>
      <c r="UT2" s="176"/>
      <c r="UU2" s="176"/>
      <c r="UV2" s="176"/>
      <c r="UW2" s="176"/>
      <c r="UX2" s="176"/>
      <c r="UY2" s="176"/>
      <c r="UZ2" s="176"/>
      <c r="VA2" s="177"/>
      <c r="VB2" s="1"/>
      <c r="VC2" s="1"/>
      <c r="VD2" s="178" t="s">
        <v>7</v>
      </c>
      <c r="VE2" s="179"/>
      <c r="VF2" s="179"/>
      <c r="VG2" s="179"/>
      <c r="VH2" s="179"/>
      <c r="VI2" s="179"/>
      <c r="VJ2" s="180"/>
    </row>
    <row r="3" spans="1:582" ht="23.1" customHeight="1" x14ac:dyDescent="0.2">
      <c r="A3" s="1"/>
      <c r="B3" s="154" t="str">
        <f>データ!I6</f>
        <v>法非適用</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t="str">
        <f>データ!J6</f>
        <v>電気事業</v>
      </c>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t="str">
        <f>データ!K6</f>
        <v>非設置</v>
      </c>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6" t="str">
        <f>データ!L6</f>
        <v>該当数値なし</v>
      </c>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7"/>
      <c r="JR3" s="1"/>
      <c r="JS3" s="1"/>
      <c r="JT3" s="1"/>
      <c r="JU3" s="1"/>
      <c r="JV3" s="1"/>
      <c r="JW3" s="1"/>
      <c r="JX3" s="1"/>
      <c r="JY3" s="1"/>
      <c r="JZ3" s="1"/>
      <c r="KA3" s="1"/>
      <c r="KB3" s="1"/>
      <c r="KC3" s="1"/>
      <c r="KD3" s="1"/>
      <c r="KE3" s="1"/>
      <c r="KF3" s="1"/>
      <c r="KG3" s="1"/>
      <c r="KH3" s="1"/>
      <c r="KI3" s="1"/>
      <c r="KJ3" s="1"/>
      <c r="KK3" s="158" t="s">
        <v>8</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1"/>
      <c r="VC3" s="1"/>
      <c r="VD3" s="112" t="s">
        <v>268</v>
      </c>
      <c r="VE3" s="113"/>
      <c r="VF3" s="113"/>
      <c r="VG3" s="113"/>
      <c r="VH3" s="113"/>
      <c r="VI3" s="113"/>
      <c r="VJ3" s="114"/>
    </row>
    <row r="4" spans="1:582" ht="23.1" customHeight="1" x14ac:dyDescent="0.2">
      <c r="A4" s="1"/>
      <c r="B4" s="140" t="s">
        <v>9</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t="s">
        <v>10</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t="s">
        <v>11</v>
      </c>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t="s">
        <v>12</v>
      </c>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6"/>
      <c r="JR4" s="1"/>
      <c r="JS4" s="1"/>
      <c r="JT4" s="1"/>
      <c r="JU4" s="1"/>
      <c r="JV4" s="1"/>
      <c r="JW4" s="1"/>
      <c r="JX4" s="1"/>
      <c r="JY4" s="1"/>
      <c r="JZ4" s="1"/>
      <c r="KA4" s="1"/>
      <c r="KB4" s="1"/>
      <c r="KC4" s="1"/>
      <c r="KD4" s="1"/>
      <c r="KE4" s="1"/>
      <c r="KF4" s="1"/>
      <c r="KG4" s="1"/>
      <c r="KH4" s="1"/>
      <c r="KI4" s="1"/>
      <c r="KJ4" s="1"/>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1"/>
      <c r="VC4" s="1"/>
      <c r="VD4" s="112"/>
      <c r="VE4" s="113"/>
      <c r="VF4" s="113"/>
      <c r="VG4" s="113"/>
      <c r="VH4" s="113"/>
      <c r="VI4" s="113"/>
      <c r="VJ4" s="114"/>
    </row>
    <row r="5" spans="1:582" ht="23.1" customHeight="1" x14ac:dyDescent="0.2">
      <c r="A5" s="1"/>
      <c r="B5" s="167">
        <f>データ!M6</f>
        <v>1</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9"/>
      <c r="BS5" s="170" t="str">
        <f>データ!N6</f>
        <v>-</v>
      </c>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9"/>
      <c r="EJ5" s="170" t="str">
        <f>データ!O6</f>
        <v>-</v>
      </c>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9"/>
      <c r="HA5" s="170" t="str">
        <f>データ!P6</f>
        <v>-</v>
      </c>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c r="IV5" s="168"/>
      <c r="IW5" s="168"/>
      <c r="IX5" s="168"/>
      <c r="IY5" s="168"/>
      <c r="IZ5" s="168"/>
      <c r="JA5" s="168"/>
      <c r="JB5" s="168"/>
      <c r="JC5" s="168"/>
      <c r="JD5" s="168"/>
      <c r="JE5" s="168"/>
      <c r="JF5" s="168"/>
      <c r="JG5" s="168"/>
      <c r="JH5" s="168"/>
      <c r="JI5" s="168"/>
      <c r="JJ5" s="168"/>
      <c r="JK5" s="168"/>
      <c r="JL5" s="168"/>
      <c r="JM5" s="168"/>
      <c r="JN5" s="168"/>
      <c r="JO5" s="168"/>
      <c r="JP5" s="168"/>
      <c r="JQ5" s="171"/>
      <c r="JR5" s="1"/>
      <c r="JS5" s="1"/>
      <c r="JT5" s="1"/>
      <c r="JU5" s="1"/>
      <c r="JV5" s="1"/>
      <c r="JW5" s="1"/>
      <c r="JX5" s="1"/>
      <c r="JY5" s="1"/>
      <c r="JZ5" s="1"/>
      <c r="KA5" s="1"/>
      <c r="KB5" s="1"/>
      <c r="KC5" s="1"/>
      <c r="KD5" s="1"/>
      <c r="KE5" s="1"/>
      <c r="KF5" s="1"/>
      <c r="KG5" s="1"/>
      <c r="KH5" s="1"/>
      <c r="KI5" s="1"/>
      <c r="KJ5" s="1"/>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1"/>
      <c r="VC5" s="1"/>
      <c r="VD5" s="112"/>
      <c r="VE5" s="113"/>
      <c r="VF5" s="113"/>
      <c r="VG5" s="113"/>
      <c r="VH5" s="113"/>
      <c r="VI5" s="113"/>
      <c r="VJ5" s="114"/>
    </row>
    <row r="6" spans="1:582" ht="23.1" customHeight="1" x14ac:dyDescent="0.2">
      <c r="A6" s="1"/>
      <c r="B6" s="140" t="s">
        <v>13</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t="s">
        <v>14</v>
      </c>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t="s">
        <v>15</v>
      </c>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t="s">
        <v>16</v>
      </c>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c r="JC6" s="141"/>
      <c r="JD6" s="141"/>
      <c r="JE6" s="141"/>
      <c r="JF6" s="141"/>
      <c r="JG6" s="141"/>
      <c r="JH6" s="141"/>
      <c r="JI6" s="141"/>
      <c r="JJ6" s="141"/>
      <c r="JK6" s="141"/>
      <c r="JL6" s="141"/>
      <c r="JM6" s="141"/>
      <c r="JN6" s="141"/>
      <c r="JO6" s="141"/>
      <c r="JP6" s="141"/>
      <c r="JQ6" s="146"/>
      <c r="JR6" s="1"/>
      <c r="JS6" s="1"/>
      <c r="JT6" s="1"/>
      <c r="JU6" s="1"/>
      <c r="JV6" s="1"/>
      <c r="JW6" s="1"/>
      <c r="JX6" s="1"/>
      <c r="JY6" s="1"/>
      <c r="JZ6" s="1"/>
      <c r="KA6" s="1"/>
      <c r="KB6" s="1"/>
      <c r="KC6" s="1"/>
      <c r="KD6" s="1"/>
      <c r="KE6" s="1"/>
      <c r="KF6" s="1"/>
      <c r="KG6" s="1"/>
      <c r="KH6" s="1"/>
      <c r="KI6" s="1"/>
      <c r="KJ6" s="1"/>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1"/>
      <c r="VC6" s="1"/>
      <c r="VD6" s="112"/>
      <c r="VE6" s="113"/>
      <c r="VF6" s="113"/>
      <c r="VG6" s="113"/>
      <c r="VH6" s="113"/>
      <c r="VI6" s="113"/>
      <c r="VJ6" s="114"/>
    </row>
    <row r="7" spans="1:582" ht="22.5" customHeight="1" x14ac:dyDescent="0.2">
      <c r="A7" s="1"/>
      <c r="B7" s="164" t="str">
        <f>データ!Q6</f>
        <v>-</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65" t="s">
        <v>137</v>
      </c>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t="s">
        <v>138</v>
      </c>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55" t="str">
        <f>データ!T6</f>
        <v>無</v>
      </c>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66"/>
      <c r="JR7" s="1"/>
      <c r="JS7" s="1"/>
      <c r="JT7" s="1"/>
      <c r="JU7" s="1"/>
      <c r="JV7" s="1"/>
      <c r="JW7" s="1"/>
      <c r="JX7" s="1"/>
      <c r="JY7" s="1"/>
      <c r="JZ7" s="1"/>
      <c r="KA7" s="1"/>
      <c r="KB7" s="1"/>
      <c r="KC7" s="1"/>
      <c r="KD7" s="1"/>
      <c r="KE7" s="1"/>
      <c r="KF7" s="1"/>
      <c r="KG7" s="1"/>
      <c r="KH7" s="1"/>
      <c r="KI7" s="1"/>
      <c r="KJ7" s="1"/>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1"/>
      <c r="VC7" s="1"/>
      <c r="VD7" s="112"/>
      <c r="VE7" s="113"/>
      <c r="VF7" s="113"/>
      <c r="VG7" s="113"/>
      <c r="VH7" s="113"/>
      <c r="VI7" s="113"/>
      <c r="VJ7" s="114"/>
    </row>
    <row r="8" spans="1:582" ht="23.1" customHeight="1" x14ac:dyDescent="0.2">
      <c r="A8" s="1"/>
      <c r="B8" s="140" t="s">
        <v>17</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t="s">
        <v>18</v>
      </c>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6"/>
      <c r="JR8" s="1"/>
      <c r="JS8" s="1"/>
      <c r="JT8" s="1"/>
      <c r="JU8" s="1"/>
      <c r="JV8" s="1"/>
      <c r="JW8" s="1"/>
      <c r="JX8" s="1"/>
      <c r="JY8" s="1"/>
      <c r="JZ8" s="1"/>
      <c r="KA8" s="1"/>
      <c r="KB8" s="1"/>
      <c r="KC8" s="1"/>
      <c r="KD8" s="1"/>
      <c r="KE8" s="1"/>
      <c r="KF8" s="1"/>
      <c r="KG8" s="1"/>
      <c r="KH8" s="1"/>
      <c r="KI8" s="1"/>
      <c r="KJ8" s="1"/>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1"/>
      <c r="VC8" s="1"/>
      <c r="VD8" s="112"/>
      <c r="VE8" s="113"/>
      <c r="VF8" s="113"/>
      <c r="VG8" s="113"/>
      <c r="VH8" s="113"/>
      <c r="VI8" s="113"/>
      <c r="VJ8" s="114"/>
    </row>
    <row r="9" spans="1:582" ht="23.1" customHeight="1" thickBot="1" x14ac:dyDescent="0.25">
      <c r="A9" s="1"/>
      <c r="B9" s="147" t="s">
        <v>140</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9" t="str">
        <f>データ!V6</f>
        <v>-</v>
      </c>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1"/>
      <c r="JR9" s="1"/>
      <c r="JS9" s="1"/>
      <c r="JT9" s="1"/>
      <c r="JU9" s="1"/>
      <c r="JV9" s="1"/>
      <c r="JW9" s="1"/>
      <c r="JX9" s="1"/>
      <c r="JY9" s="1"/>
      <c r="JZ9" s="1"/>
      <c r="KA9" s="1"/>
      <c r="KB9" s="1"/>
      <c r="KC9" s="1"/>
      <c r="KD9" s="1"/>
      <c r="KE9" s="1"/>
      <c r="KF9" s="1"/>
      <c r="KG9" s="1"/>
      <c r="KH9" s="1"/>
      <c r="KI9" s="1"/>
      <c r="KJ9" s="1"/>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1"/>
      <c r="VC9" s="1"/>
      <c r="VD9" s="112"/>
      <c r="VE9" s="113"/>
      <c r="VF9" s="113"/>
      <c r="VG9" s="113"/>
      <c r="VH9" s="113"/>
      <c r="VI9" s="113"/>
      <c r="VJ9" s="114"/>
    </row>
    <row r="10" spans="1:582" ht="27" customHeight="1" thickBot="1" x14ac:dyDescent="0.25">
      <c r="A10" s="1"/>
      <c r="B10" s="152" t="s">
        <v>19</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3"/>
      <c r="JS10" s="3"/>
      <c r="JT10" s="3"/>
      <c r="JU10" s="3"/>
      <c r="JV10" s="3"/>
      <c r="JW10" s="3"/>
      <c r="JX10" s="3"/>
      <c r="JY10" s="3"/>
      <c r="JZ10" s="3"/>
      <c r="KA10" s="3"/>
      <c r="KB10" s="3"/>
      <c r="KC10" s="3"/>
      <c r="KD10" s="3"/>
      <c r="KE10" s="3"/>
      <c r="KF10" s="3"/>
      <c r="KG10" s="3"/>
      <c r="KH10" s="3"/>
      <c r="KI10" s="3"/>
      <c r="KJ10" s="4"/>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1"/>
      <c r="VC10" s="1"/>
      <c r="VD10" s="112"/>
      <c r="VE10" s="113"/>
      <c r="VF10" s="113"/>
      <c r="VG10" s="113"/>
      <c r="VH10" s="113"/>
      <c r="VI10" s="113"/>
      <c r="VJ10" s="114"/>
    </row>
    <row r="11" spans="1:582" ht="23.1" customHeight="1" x14ac:dyDescent="0.2">
      <c r="A11" s="1"/>
      <c r="B11" s="153" t="s">
        <v>20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44" t="str">
        <f>データ!B10</f>
        <v>H30</v>
      </c>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t="str">
        <f>データ!C10</f>
        <v>R01</v>
      </c>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t="str">
        <f>データ!D10</f>
        <v>R02</v>
      </c>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t="str">
        <f>データ!E10</f>
        <v>R03</v>
      </c>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t="str">
        <f>データ!F10</f>
        <v>R04</v>
      </c>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1"/>
      <c r="VC11" s="1"/>
      <c r="VD11" s="112"/>
      <c r="VE11" s="113"/>
      <c r="VF11" s="113"/>
      <c r="VG11" s="113"/>
      <c r="VH11" s="113"/>
      <c r="VI11" s="113"/>
      <c r="VJ11" s="114"/>
    </row>
    <row r="12" spans="1:582" ht="23.1" customHeight="1" x14ac:dyDescent="0.2">
      <c r="A12" s="1"/>
      <c r="B12" s="140" t="s">
        <v>21</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2">
        <f>データ!W6</f>
        <v>171</v>
      </c>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f>データ!X6</f>
        <v>171</v>
      </c>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f>データ!Y6</f>
        <v>350</v>
      </c>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f>データ!Z6</f>
        <v>212</v>
      </c>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f>データ!AA6</f>
        <v>137</v>
      </c>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1"/>
      <c r="VC12" s="1"/>
      <c r="VD12" s="112"/>
      <c r="VE12" s="113"/>
      <c r="VF12" s="113"/>
      <c r="VG12" s="113"/>
      <c r="VH12" s="113"/>
      <c r="VI12" s="113"/>
      <c r="VJ12" s="114"/>
    </row>
    <row r="13" spans="1:582" ht="23.1" customHeight="1" x14ac:dyDescent="0.2">
      <c r="A13" s="1"/>
      <c r="B13" s="140" t="s">
        <v>22</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2" t="str">
        <f>データ!AB6</f>
        <v>-</v>
      </c>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t="str">
        <f>データ!AC6</f>
        <v>-</v>
      </c>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t="str">
        <f>データ!AD6</f>
        <v>-</v>
      </c>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t="str">
        <f>データ!AE6</f>
        <v>-</v>
      </c>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t="str">
        <f>データ!AF6</f>
        <v>-</v>
      </c>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1"/>
      <c r="VC13" s="1"/>
      <c r="VD13" s="112"/>
      <c r="VE13" s="113"/>
      <c r="VF13" s="113"/>
      <c r="VG13" s="113"/>
      <c r="VH13" s="113"/>
      <c r="VI13" s="113"/>
      <c r="VJ13" s="114"/>
    </row>
    <row r="14" spans="1:582" ht="23.1" customHeight="1" x14ac:dyDescent="0.2">
      <c r="A14" s="1"/>
      <c r="B14" s="140" t="s">
        <v>23</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2" t="str">
        <f>データ!AG6</f>
        <v>-</v>
      </c>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t="str">
        <f>データ!AH6</f>
        <v>-</v>
      </c>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t="str">
        <f>データ!AI6</f>
        <v>-</v>
      </c>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t="str">
        <f>データ!AJ6</f>
        <v>-</v>
      </c>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t="str">
        <f>データ!AK6</f>
        <v>-</v>
      </c>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1"/>
      <c r="VC14" s="1"/>
      <c r="VD14" s="112"/>
      <c r="VE14" s="113"/>
      <c r="VF14" s="113"/>
      <c r="VG14" s="113"/>
      <c r="VH14" s="113"/>
      <c r="VI14" s="113"/>
      <c r="VJ14" s="114"/>
    </row>
    <row r="15" spans="1:582" ht="23.1" customHeight="1" x14ac:dyDescent="0.2">
      <c r="A15" s="1"/>
      <c r="B15" s="140" t="s">
        <v>24</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2" t="str">
        <f>データ!AL6</f>
        <v>-</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t="str">
        <f>データ!AM6</f>
        <v>-</v>
      </c>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t="str">
        <f>データ!AN6</f>
        <v>-</v>
      </c>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t="str">
        <f>データ!AO6</f>
        <v>-</v>
      </c>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t="str">
        <f>データ!AP6</f>
        <v>-</v>
      </c>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1"/>
      <c r="VC15" s="1"/>
      <c r="VD15" s="112"/>
      <c r="VE15" s="113"/>
      <c r="VF15" s="113"/>
      <c r="VG15" s="113"/>
      <c r="VH15" s="113"/>
      <c r="VI15" s="113"/>
      <c r="VJ15" s="114"/>
    </row>
    <row r="16" spans="1:582" ht="23.1" customHeight="1" thickBot="1" x14ac:dyDescent="0.25">
      <c r="A16" s="1"/>
      <c r="B16" s="136" t="s">
        <v>25</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8">
        <f>データ!AQ6</f>
        <v>171</v>
      </c>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f>データ!AR6</f>
        <v>171</v>
      </c>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f>データ!AS6</f>
        <v>350</v>
      </c>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f>データ!AT6</f>
        <v>212</v>
      </c>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f>データ!AU6</f>
        <v>137</v>
      </c>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9"/>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1"/>
      <c r="VC16" s="1"/>
      <c r="VD16" s="112"/>
      <c r="VE16" s="113"/>
      <c r="VF16" s="113"/>
      <c r="VG16" s="113"/>
      <c r="VH16" s="113"/>
      <c r="VI16" s="113"/>
      <c r="VJ16" s="114"/>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1"/>
      <c r="VC17" s="1"/>
      <c r="VD17" s="112"/>
      <c r="VE17" s="113"/>
      <c r="VF17" s="113"/>
      <c r="VG17" s="113"/>
      <c r="VH17" s="113"/>
      <c r="VI17" s="113"/>
      <c r="VJ17" s="114"/>
    </row>
    <row r="18" spans="1:582" ht="23.1" customHeight="1" x14ac:dyDescent="0.2">
      <c r="A18" s="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4" t="s">
        <v>26</v>
      </c>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t="s">
        <v>27</v>
      </c>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t="s">
        <v>25</v>
      </c>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5"/>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1"/>
      <c r="VC18" s="1"/>
      <c r="VD18" s="112"/>
      <c r="VE18" s="113"/>
      <c r="VF18" s="113"/>
      <c r="VG18" s="113"/>
      <c r="VH18" s="113"/>
      <c r="VI18" s="113"/>
      <c r="VJ18" s="114"/>
    </row>
    <row r="19" spans="1:582" ht="23.1" customHeight="1" thickBot="1" x14ac:dyDescent="0.25">
      <c r="A19" s="1"/>
      <c r="B19" s="136" t="s">
        <v>28</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t="str">
        <f>データ!AV6</f>
        <v>-</v>
      </c>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f>データ!AW6</f>
        <v>4463</v>
      </c>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f>データ!AX6</f>
        <v>4463</v>
      </c>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9"/>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1"/>
      <c r="VC19" s="1"/>
      <c r="VD19" s="112"/>
      <c r="VE19" s="113"/>
      <c r="VF19" s="113"/>
      <c r="VG19" s="113"/>
      <c r="VH19" s="113"/>
      <c r="VI19" s="113"/>
      <c r="VJ19" s="114"/>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2"/>
      <c r="VE20" s="113"/>
      <c r="VF20" s="113"/>
      <c r="VG20" s="113"/>
      <c r="VH20" s="113"/>
      <c r="VI20" s="113"/>
      <c r="VJ20" s="114"/>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2"/>
      <c r="VE21" s="113"/>
      <c r="VF21" s="113"/>
      <c r="VG21" s="113"/>
      <c r="VH21" s="113"/>
      <c r="VI21" s="113"/>
      <c r="VJ21" s="114"/>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2"/>
      <c r="VE22" s="113"/>
      <c r="VF22" s="113"/>
      <c r="VG22" s="113"/>
      <c r="VH22" s="113"/>
      <c r="VI22" s="113"/>
      <c r="VJ22" s="114"/>
    </row>
    <row r="23" spans="1:582" ht="23.4" customHeight="1" x14ac:dyDescent="0.2">
      <c r="A23" s="1"/>
      <c r="B23" s="129" t="s">
        <v>29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1"/>
      <c r="VB23" s="1"/>
      <c r="VC23" s="1"/>
      <c r="VD23" s="112"/>
      <c r="VE23" s="113"/>
      <c r="VF23" s="113"/>
      <c r="VG23" s="113"/>
      <c r="VH23" s="113"/>
      <c r="VI23" s="113"/>
      <c r="VJ23" s="114"/>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2"/>
      <c r="VE24" s="113"/>
      <c r="VF24" s="113"/>
      <c r="VG24" s="113"/>
      <c r="VH24" s="113"/>
      <c r="VI24" s="113"/>
      <c r="VJ24" s="114"/>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2"/>
      <c r="VE25" s="113"/>
      <c r="VF25" s="113"/>
      <c r="VG25" s="113"/>
      <c r="VH25" s="113"/>
      <c r="VI25" s="113"/>
      <c r="VJ25" s="114"/>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2"/>
      <c r="VE26" s="113"/>
      <c r="VF26" s="113"/>
      <c r="VG26" s="113"/>
      <c r="VH26" s="113"/>
      <c r="VI26" s="113"/>
      <c r="VJ26" s="114"/>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2"/>
      <c r="VE27" s="113"/>
      <c r="VF27" s="113"/>
      <c r="VG27" s="113"/>
      <c r="VH27" s="113"/>
      <c r="VI27" s="113"/>
      <c r="VJ27" s="114"/>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2"/>
      <c r="VE28" s="113"/>
      <c r="VF28" s="113"/>
      <c r="VG28" s="113"/>
      <c r="VH28" s="113"/>
      <c r="VI28" s="113"/>
      <c r="VJ28" s="114"/>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2"/>
      <c r="VE29" s="113"/>
      <c r="VF29" s="113"/>
      <c r="VG29" s="113"/>
      <c r="VH29" s="113"/>
      <c r="VI29" s="113"/>
      <c r="VJ29" s="114"/>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2"/>
      <c r="VE30" s="113"/>
      <c r="VF30" s="113"/>
      <c r="VG30" s="113"/>
      <c r="VH30" s="113"/>
      <c r="VI30" s="113"/>
      <c r="VJ30" s="114"/>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2"/>
      <c r="VE31" s="113"/>
      <c r="VF31" s="113"/>
      <c r="VG31" s="113"/>
      <c r="VH31" s="113"/>
      <c r="VI31" s="113"/>
      <c r="VJ31" s="114"/>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2"/>
      <c r="VE32" s="113"/>
      <c r="VF32" s="113"/>
      <c r="VG32" s="113"/>
      <c r="VH32" s="113"/>
      <c r="VI32" s="113"/>
      <c r="VJ32" s="114"/>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2"/>
      <c r="VE33" s="113"/>
      <c r="VF33" s="113"/>
      <c r="VG33" s="113"/>
      <c r="VH33" s="113"/>
      <c r="VI33" s="113"/>
      <c r="VJ33" s="114"/>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2"/>
      <c r="VE34" s="113"/>
      <c r="VF34" s="113"/>
      <c r="VG34" s="113"/>
      <c r="VH34" s="113"/>
      <c r="VI34" s="113"/>
      <c r="VJ34" s="114"/>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12"/>
      <c r="VE35" s="113"/>
      <c r="VF35" s="113"/>
      <c r="VG35" s="113"/>
      <c r="VH35" s="113"/>
      <c r="VI35" s="113"/>
      <c r="VJ35" s="114"/>
    </row>
    <row r="36" spans="1:582" ht="14.25" customHeight="1" x14ac:dyDescent="0.2">
      <c r="A36" s="1"/>
      <c r="B36" s="11"/>
      <c r="C36" s="12"/>
      <c r="D36" s="12"/>
      <c r="E36" s="12"/>
      <c r="F36" s="89" t="s">
        <v>30</v>
      </c>
      <c r="G36" s="90"/>
      <c r="H36" s="90"/>
      <c r="I36" s="90"/>
      <c r="J36" s="90"/>
      <c r="K36" s="90"/>
      <c r="L36" s="90"/>
      <c r="M36" s="90"/>
      <c r="N36" s="90"/>
      <c r="O36" s="90"/>
      <c r="P36" s="90"/>
      <c r="Q36" s="91"/>
      <c r="R36" s="92">
        <f>データ!AY11</f>
        <v>222.7</v>
      </c>
      <c r="S36" s="93"/>
      <c r="T36" s="93"/>
      <c r="U36" s="93"/>
      <c r="V36" s="93"/>
      <c r="W36" s="93"/>
      <c r="X36" s="93"/>
      <c r="Y36" s="93"/>
      <c r="Z36" s="93"/>
      <c r="AA36" s="93"/>
      <c r="AB36" s="93"/>
      <c r="AC36" s="93"/>
      <c r="AD36" s="93"/>
      <c r="AE36" s="93"/>
      <c r="AF36" s="93"/>
      <c r="AG36" s="93"/>
      <c r="AH36" s="93"/>
      <c r="AI36" s="93"/>
      <c r="AJ36" s="94"/>
      <c r="AK36" s="92">
        <f>データ!AZ11</f>
        <v>237</v>
      </c>
      <c r="AL36" s="93"/>
      <c r="AM36" s="93"/>
      <c r="AN36" s="93"/>
      <c r="AO36" s="93"/>
      <c r="AP36" s="93"/>
      <c r="AQ36" s="93"/>
      <c r="AR36" s="93"/>
      <c r="AS36" s="93"/>
      <c r="AT36" s="93"/>
      <c r="AU36" s="93"/>
      <c r="AV36" s="93"/>
      <c r="AW36" s="93"/>
      <c r="AX36" s="93"/>
      <c r="AY36" s="93"/>
      <c r="AZ36" s="93"/>
      <c r="BA36" s="93"/>
      <c r="BB36" s="93"/>
      <c r="BC36" s="94"/>
      <c r="BD36" s="92">
        <f>データ!BA11</f>
        <v>311.60000000000002</v>
      </c>
      <c r="BE36" s="93"/>
      <c r="BF36" s="93"/>
      <c r="BG36" s="93"/>
      <c r="BH36" s="93"/>
      <c r="BI36" s="93"/>
      <c r="BJ36" s="93"/>
      <c r="BK36" s="93"/>
      <c r="BL36" s="93"/>
      <c r="BM36" s="93"/>
      <c r="BN36" s="93"/>
      <c r="BO36" s="93"/>
      <c r="BP36" s="93"/>
      <c r="BQ36" s="93"/>
      <c r="BR36" s="93"/>
      <c r="BS36" s="93"/>
      <c r="BT36" s="93"/>
      <c r="BU36" s="93"/>
      <c r="BV36" s="94"/>
      <c r="BW36" s="92">
        <f>データ!BB11</f>
        <v>325.5</v>
      </c>
      <c r="BX36" s="93"/>
      <c r="BY36" s="93"/>
      <c r="BZ36" s="93"/>
      <c r="CA36" s="93"/>
      <c r="CB36" s="93"/>
      <c r="CC36" s="93"/>
      <c r="CD36" s="93"/>
      <c r="CE36" s="93"/>
      <c r="CF36" s="93"/>
      <c r="CG36" s="93"/>
      <c r="CH36" s="93"/>
      <c r="CI36" s="93"/>
      <c r="CJ36" s="93"/>
      <c r="CK36" s="93"/>
      <c r="CL36" s="93"/>
      <c r="CM36" s="93"/>
      <c r="CN36" s="93"/>
      <c r="CO36" s="94"/>
      <c r="CP36" s="92">
        <f>データ!BC11</f>
        <v>114.8</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31</v>
      </c>
      <c r="DQ36" s="90"/>
      <c r="DR36" s="90"/>
      <c r="DS36" s="90"/>
      <c r="DT36" s="90"/>
      <c r="DU36" s="90"/>
      <c r="DV36" s="90"/>
      <c r="DW36" s="90"/>
      <c r="DX36" s="90"/>
      <c r="DY36" s="90"/>
      <c r="DZ36" s="90"/>
      <c r="EA36" s="91"/>
      <c r="EB36" s="92">
        <f>データ!BJ11</f>
        <v>222.6</v>
      </c>
      <c r="EC36" s="93"/>
      <c r="ED36" s="93"/>
      <c r="EE36" s="93"/>
      <c r="EF36" s="93"/>
      <c r="EG36" s="93"/>
      <c r="EH36" s="93"/>
      <c r="EI36" s="93"/>
      <c r="EJ36" s="93"/>
      <c r="EK36" s="93"/>
      <c r="EL36" s="93"/>
      <c r="EM36" s="93"/>
      <c r="EN36" s="93"/>
      <c r="EO36" s="93"/>
      <c r="EP36" s="93"/>
      <c r="EQ36" s="93"/>
      <c r="ER36" s="93"/>
      <c r="ES36" s="93"/>
      <c r="ET36" s="94"/>
      <c r="EU36" s="92">
        <f>データ!BK11</f>
        <v>239.4</v>
      </c>
      <c r="EV36" s="93"/>
      <c r="EW36" s="93"/>
      <c r="EX36" s="93"/>
      <c r="EY36" s="93"/>
      <c r="EZ36" s="93"/>
      <c r="FA36" s="93"/>
      <c r="FB36" s="93"/>
      <c r="FC36" s="93"/>
      <c r="FD36" s="93"/>
      <c r="FE36" s="93"/>
      <c r="FF36" s="93"/>
      <c r="FG36" s="93"/>
      <c r="FH36" s="93"/>
      <c r="FI36" s="93"/>
      <c r="FJ36" s="93"/>
      <c r="FK36" s="93"/>
      <c r="FL36" s="93"/>
      <c r="FM36" s="94"/>
      <c r="FN36" s="92">
        <f>データ!BL11</f>
        <v>315.60000000000002</v>
      </c>
      <c r="FO36" s="93"/>
      <c r="FP36" s="93"/>
      <c r="FQ36" s="93"/>
      <c r="FR36" s="93"/>
      <c r="FS36" s="93"/>
      <c r="FT36" s="93"/>
      <c r="FU36" s="93"/>
      <c r="FV36" s="93"/>
      <c r="FW36" s="93"/>
      <c r="FX36" s="93"/>
      <c r="FY36" s="93"/>
      <c r="FZ36" s="93"/>
      <c r="GA36" s="93"/>
      <c r="GB36" s="93"/>
      <c r="GC36" s="93"/>
      <c r="GD36" s="93"/>
      <c r="GE36" s="93"/>
      <c r="GF36" s="94"/>
      <c r="GG36" s="92">
        <f>データ!BM11</f>
        <v>332.2</v>
      </c>
      <c r="GH36" s="93"/>
      <c r="GI36" s="93"/>
      <c r="GJ36" s="93"/>
      <c r="GK36" s="93"/>
      <c r="GL36" s="93"/>
      <c r="GM36" s="93"/>
      <c r="GN36" s="93"/>
      <c r="GO36" s="93"/>
      <c r="GP36" s="93"/>
      <c r="GQ36" s="93"/>
      <c r="GR36" s="93"/>
      <c r="GS36" s="93"/>
      <c r="GT36" s="93"/>
      <c r="GU36" s="93"/>
      <c r="GV36" s="93"/>
      <c r="GW36" s="93"/>
      <c r="GX36" s="93"/>
      <c r="GY36" s="94"/>
      <c r="GZ36" s="92">
        <f>データ!BN11</f>
        <v>168.9</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31</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32</v>
      </c>
      <c r="MK36" s="90"/>
      <c r="ML36" s="90"/>
      <c r="MM36" s="90"/>
      <c r="MN36" s="90"/>
      <c r="MO36" s="90"/>
      <c r="MP36" s="90"/>
      <c r="MQ36" s="90"/>
      <c r="MR36" s="90"/>
      <c r="MS36" s="90"/>
      <c r="MT36" s="90"/>
      <c r="MU36" s="91"/>
      <c r="MV36" s="92">
        <f>データ!CF11</f>
        <v>16502.900000000001</v>
      </c>
      <c r="MW36" s="93"/>
      <c r="MX36" s="93"/>
      <c r="MY36" s="93"/>
      <c r="MZ36" s="93"/>
      <c r="NA36" s="93"/>
      <c r="NB36" s="93"/>
      <c r="NC36" s="93"/>
      <c r="ND36" s="93"/>
      <c r="NE36" s="93"/>
      <c r="NF36" s="93"/>
      <c r="NG36" s="93"/>
      <c r="NH36" s="93"/>
      <c r="NI36" s="93"/>
      <c r="NJ36" s="93"/>
      <c r="NK36" s="93"/>
      <c r="NL36" s="93"/>
      <c r="NM36" s="93"/>
      <c r="NN36" s="94"/>
      <c r="NO36" s="92">
        <f>データ!CG11</f>
        <v>23812.9</v>
      </c>
      <c r="NP36" s="93"/>
      <c r="NQ36" s="93"/>
      <c r="NR36" s="93"/>
      <c r="NS36" s="93"/>
      <c r="NT36" s="93"/>
      <c r="NU36" s="93"/>
      <c r="NV36" s="93"/>
      <c r="NW36" s="93"/>
      <c r="NX36" s="93"/>
      <c r="NY36" s="93"/>
      <c r="NZ36" s="93"/>
      <c r="OA36" s="93"/>
      <c r="OB36" s="93"/>
      <c r="OC36" s="93"/>
      <c r="OD36" s="93"/>
      <c r="OE36" s="93"/>
      <c r="OF36" s="93"/>
      <c r="OG36" s="94"/>
      <c r="OH36" s="92">
        <f>データ!CH11</f>
        <v>11997.1</v>
      </c>
      <c r="OI36" s="93"/>
      <c r="OJ36" s="93"/>
      <c r="OK36" s="93"/>
      <c r="OL36" s="93"/>
      <c r="OM36" s="93"/>
      <c r="ON36" s="93"/>
      <c r="OO36" s="93"/>
      <c r="OP36" s="93"/>
      <c r="OQ36" s="93"/>
      <c r="OR36" s="93"/>
      <c r="OS36" s="93"/>
      <c r="OT36" s="93"/>
      <c r="OU36" s="93"/>
      <c r="OV36" s="93"/>
      <c r="OW36" s="93"/>
      <c r="OX36" s="93"/>
      <c r="OY36" s="93"/>
      <c r="OZ36" s="94"/>
      <c r="PA36" s="92">
        <f>データ!CI11</f>
        <v>11509.4</v>
      </c>
      <c r="PB36" s="93"/>
      <c r="PC36" s="93"/>
      <c r="PD36" s="93"/>
      <c r="PE36" s="93"/>
      <c r="PF36" s="93"/>
      <c r="PG36" s="93"/>
      <c r="PH36" s="93"/>
      <c r="PI36" s="93"/>
      <c r="PJ36" s="93"/>
      <c r="PK36" s="93"/>
      <c r="PL36" s="93"/>
      <c r="PM36" s="93"/>
      <c r="PN36" s="93"/>
      <c r="PO36" s="93"/>
      <c r="PP36" s="93"/>
      <c r="PQ36" s="93"/>
      <c r="PR36" s="93"/>
      <c r="PS36" s="94"/>
      <c r="PT36" s="92">
        <f>データ!CJ11</f>
        <v>32744.5</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31</v>
      </c>
      <c r="QV36" s="90"/>
      <c r="QW36" s="90"/>
      <c r="QX36" s="90"/>
      <c r="QY36" s="90"/>
      <c r="QZ36" s="90"/>
      <c r="RA36" s="90"/>
      <c r="RB36" s="90"/>
      <c r="RC36" s="90"/>
      <c r="RD36" s="90"/>
      <c r="RE36" s="90"/>
      <c r="RF36" s="91"/>
      <c r="RG36" s="126">
        <f>データ!CP11</f>
        <v>3462</v>
      </c>
      <c r="RH36" s="127"/>
      <c r="RI36" s="127"/>
      <c r="RJ36" s="127"/>
      <c r="RK36" s="127"/>
      <c r="RL36" s="127"/>
      <c r="RM36" s="127"/>
      <c r="RN36" s="127"/>
      <c r="RO36" s="127"/>
      <c r="RP36" s="127"/>
      <c r="RQ36" s="127"/>
      <c r="RR36" s="127"/>
      <c r="RS36" s="127"/>
      <c r="RT36" s="127"/>
      <c r="RU36" s="127"/>
      <c r="RV36" s="127"/>
      <c r="RW36" s="127"/>
      <c r="RX36" s="127"/>
      <c r="RY36" s="128"/>
      <c r="RZ36" s="126">
        <f>データ!CQ11</f>
        <v>5620</v>
      </c>
      <c r="SA36" s="127"/>
      <c r="SB36" s="127"/>
      <c r="SC36" s="127"/>
      <c r="SD36" s="127"/>
      <c r="SE36" s="127"/>
      <c r="SF36" s="127"/>
      <c r="SG36" s="127"/>
      <c r="SH36" s="127"/>
      <c r="SI36" s="127"/>
      <c r="SJ36" s="127"/>
      <c r="SK36" s="127"/>
      <c r="SL36" s="127"/>
      <c r="SM36" s="127"/>
      <c r="SN36" s="127"/>
      <c r="SO36" s="127"/>
      <c r="SP36" s="127"/>
      <c r="SQ36" s="127"/>
      <c r="SR36" s="128"/>
      <c r="SS36" s="126">
        <f>データ!CR11</f>
        <v>8940</v>
      </c>
      <c r="ST36" s="127"/>
      <c r="SU36" s="127"/>
      <c r="SV36" s="127"/>
      <c r="SW36" s="127"/>
      <c r="SX36" s="127"/>
      <c r="SY36" s="127"/>
      <c r="SZ36" s="127"/>
      <c r="TA36" s="127"/>
      <c r="TB36" s="127"/>
      <c r="TC36" s="127"/>
      <c r="TD36" s="127"/>
      <c r="TE36" s="127"/>
      <c r="TF36" s="127"/>
      <c r="TG36" s="127"/>
      <c r="TH36" s="127"/>
      <c r="TI36" s="127"/>
      <c r="TJ36" s="127"/>
      <c r="TK36" s="128"/>
      <c r="TL36" s="126">
        <f>データ!CS11</f>
        <v>5558</v>
      </c>
      <c r="TM36" s="127"/>
      <c r="TN36" s="127"/>
      <c r="TO36" s="127"/>
      <c r="TP36" s="127"/>
      <c r="TQ36" s="127"/>
      <c r="TR36" s="127"/>
      <c r="TS36" s="127"/>
      <c r="TT36" s="127"/>
      <c r="TU36" s="127"/>
      <c r="TV36" s="127"/>
      <c r="TW36" s="127"/>
      <c r="TX36" s="127"/>
      <c r="TY36" s="127"/>
      <c r="TZ36" s="127"/>
      <c r="UA36" s="127"/>
      <c r="UB36" s="127"/>
      <c r="UC36" s="127"/>
      <c r="UD36" s="128"/>
      <c r="UE36" s="126">
        <f>データ!CT11</f>
        <v>2112</v>
      </c>
      <c r="UF36" s="127"/>
      <c r="UG36" s="127"/>
      <c r="UH36" s="127"/>
      <c r="UI36" s="127"/>
      <c r="UJ36" s="127"/>
      <c r="UK36" s="127"/>
      <c r="UL36" s="127"/>
      <c r="UM36" s="127"/>
      <c r="UN36" s="127"/>
      <c r="UO36" s="127"/>
      <c r="UP36" s="127"/>
      <c r="UQ36" s="127"/>
      <c r="UR36" s="127"/>
      <c r="US36" s="127"/>
      <c r="UT36" s="127"/>
      <c r="UU36" s="127"/>
      <c r="UV36" s="127"/>
      <c r="UW36" s="128"/>
      <c r="UX36" s="12"/>
      <c r="UY36" s="12"/>
      <c r="UZ36" s="12"/>
      <c r="VA36" s="13"/>
      <c r="VB36" s="1"/>
      <c r="VC36" s="1"/>
      <c r="VD36" s="112"/>
      <c r="VE36" s="113"/>
      <c r="VF36" s="113"/>
      <c r="VG36" s="113"/>
      <c r="VH36" s="113"/>
      <c r="VI36" s="113"/>
      <c r="VJ36" s="114"/>
    </row>
    <row r="37" spans="1:582" ht="14.25" customHeight="1" x14ac:dyDescent="0.2">
      <c r="A37" s="1"/>
      <c r="B37" s="11"/>
      <c r="C37" s="12"/>
      <c r="D37" s="12"/>
      <c r="E37" s="12"/>
      <c r="F37" s="89" t="s">
        <v>33</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33</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33</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33</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33</v>
      </c>
      <c r="QV37" s="90"/>
      <c r="QW37" s="90"/>
      <c r="QX37" s="90"/>
      <c r="QY37" s="90"/>
      <c r="QZ37" s="90"/>
      <c r="RA37" s="90"/>
      <c r="RB37" s="90"/>
      <c r="RC37" s="90"/>
      <c r="RD37" s="90"/>
      <c r="RE37" s="90"/>
      <c r="RF37" s="91"/>
      <c r="RG37" s="126">
        <f>データ!CP12</f>
        <v>34140</v>
      </c>
      <c r="RH37" s="127"/>
      <c r="RI37" s="127"/>
      <c r="RJ37" s="127"/>
      <c r="RK37" s="127"/>
      <c r="RL37" s="127"/>
      <c r="RM37" s="127"/>
      <c r="RN37" s="127"/>
      <c r="RO37" s="127"/>
      <c r="RP37" s="127"/>
      <c r="RQ37" s="127"/>
      <c r="RR37" s="127"/>
      <c r="RS37" s="127"/>
      <c r="RT37" s="127"/>
      <c r="RU37" s="127"/>
      <c r="RV37" s="127"/>
      <c r="RW37" s="127"/>
      <c r="RX37" s="127"/>
      <c r="RY37" s="128"/>
      <c r="RZ37" s="126">
        <f>データ!CQ12</f>
        <v>33434</v>
      </c>
      <c r="SA37" s="127"/>
      <c r="SB37" s="127"/>
      <c r="SC37" s="127"/>
      <c r="SD37" s="127"/>
      <c r="SE37" s="127"/>
      <c r="SF37" s="127"/>
      <c r="SG37" s="127"/>
      <c r="SH37" s="127"/>
      <c r="SI37" s="127"/>
      <c r="SJ37" s="127"/>
      <c r="SK37" s="127"/>
      <c r="SL37" s="127"/>
      <c r="SM37" s="127"/>
      <c r="SN37" s="127"/>
      <c r="SO37" s="127"/>
      <c r="SP37" s="127"/>
      <c r="SQ37" s="127"/>
      <c r="SR37" s="128"/>
      <c r="SS37" s="126">
        <f>データ!CR12</f>
        <v>36820</v>
      </c>
      <c r="ST37" s="127"/>
      <c r="SU37" s="127"/>
      <c r="SV37" s="127"/>
      <c r="SW37" s="127"/>
      <c r="SX37" s="127"/>
      <c r="SY37" s="127"/>
      <c r="SZ37" s="127"/>
      <c r="TA37" s="127"/>
      <c r="TB37" s="127"/>
      <c r="TC37" s="127"/>
      <c r="TD37" s="127"/>
      <c r="TE37" s="127"/>
      <c r="TF37" s="127"/>
      <c r="TG37" s="127"/>
      <c r="TH37" s="127"/>
      <c r="TI37" s="127"/>
      <c r="TJ37" s="127"/>
      <c r="TK37" s="128"/>
      <c r="TL37" s="126">
        <f>データ!CS12</f>
        <v>35532</v>
      </c>
      <c r="TM37" s="127"/>
      <c r="TN37" s="127"/>
      <c r="TO37" s="127"/>
      <c r="TP37" s="127"/>
      <c r="TQ37" s="127"/>
      <c r="TR37" s="127"/>
      <c r="TS37" s="127"/>
      <c r="TT37" s="127"/>
      <c r="TU37" s="127"/>
      <c r="TV37" s="127"/>
      <c r="TW37" s="127"/>
      <c r="TX37" s="127"/>
      <c r="TY37" s="127"/>
      <c r="TZ37" s="127"/>
      <c r="UA37" s="127"/>
      <c r="UB37" s="127"/>
      <c r="UC37" s="127"/>
      <c r="UD37" s="128"/>
      <c r="UE37" s="126">
        <f>データ!CT12</f>
        <v>36111</v>
      </c>
      <c r="UF37" s="127"/>
      <c r="UG37" s="127"/>
      <c r="UH37" s="127"/>
      <c r="UI37" s="127"/>
      <c r="UJ37" s="127"/>
      <c r="UK37" s="127"/>
      <c r="UL37" s="127"/>
      <c r="UM37" s="127"/>
      <c r="UN37" s="127"/>
      <c r="UO37" s="127"/>
      <c r="UP37" s="127"/>
      <c r="UQ37" s="127"/>
      <c r="UR37" s="127"/>
      <c r="US37" s="127"/>
      <c r="UT37" s="127"/>
      <c r="UU37" s="127"/>
      <c r="UV37" s="127"/>
      <c r="UW37" s="128"/>
      <c r="UX37" s="12"/>
      <c r="UY37" s="12"/>
      <c r="UZ37" s="12"/>
      <c r="VA37" s="13"/>
      <c r="VB37" s="1"/>
      <c r="VC37" s="1"/>
      <c r="VD37" s="112"/>
      <c r="VE37" s="113"/>
      <c r="VF37" s="113"/>
      <c r="VG37" s="113"/>
      <c r="VH37" s="113"/>
      <c r="VI37" s="113"/>
      <c r="VJ37" s="114"/>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2"/>
      <c r="VE38" s="113"/>
      <c r="VF38" s="113"/>
      <c r="VG38" s="113"/>
      <c r="VH38" s="113"/>
      <c r="VI38" s="113"/>
      <c r="VJ38" s="114"/>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5"/>
      <c r="VE39" s="116"/>
      <c r="VF39" s="116"/>
      <c r="VG39" s="116"/>
      <c r="VH39" s="116"/>
      <c r="VI39" s="116"/>
      <c r="VJ39" s="117"/>
    </row>
    <row r="40" spans="1:582" ht="29.4" customHeight="1" x14ac:dyDescent="0.2">
      <c r="A40" s="1"/>
      <c r="B40" s="123" t="s">
        <v>34</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4"/>
      <c r="NJ40" s="124"/>
      <c r="NK40" s="124"/>
      <c r="NL40" s="124"/>
      <c r="NM40" s="124"/>
      <c r="NN40" s="124"/>
      <c r="NO40" s="124"/>
      <c r="NP40" s="124"/>
      <c r="NQ40" s="124"/>
      <c r="NR40" s="124"/>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4"/>
      <c r="SD40" s="124"/>
      <c r="SE40" s="124"/>
      <c r="SF40" s="124"/>
      <c r="SG40" s="124"/>
      <c r="SH40" s="124"/>
      <c r="SI40" s="124"/>
      <c r="SJ40" s="124"/>
      <c r="SK40" s="124"/>
      <c r="SL40" s="124"/>
      <c r="SM40" s="124"/>
      <c r="SN40" s="124"/>
      <c r="SO40" s="124"/>
      <c r="SP40" s="124"/>
      <c r="SQ40" s="124"/>
      <c r="SR40" s="124"/>
      <c r="SS40" s="124"/>
      <c r="ST40" s="124"/>
      <c r="SU40" s="124"/>
      <c r="SV40" s="124"/>
      <c r="SW40" s="124"/>
      <c r="SX40" s="124"/>
      <c r="SY40" s="124"/>
      <c r="SZ40" s="124"/>
      <c r="TA40" s="124"/>
      <c r="TB40" s="124"/>
      <c r="TC40" s="124"/>
      <c r="TD40" s="124"/>
      <c r="TE40" s="124"/>
      <c r="TF40" s="124"/>
      <c r="TG40" s="124"/>
      <c r="TH40" s="124"/>
      <c r="TI40" s="124"/>
      <c r="TJ40" s="124"/>
      <c r="TK40" s="124"/>
      <c r="TL40" s="124"/>
      <c r="TM40" s="124"/>
      <c r="TN40" s="124"/>
      <c r="TO40" s="124"/>
      <c r="TP40" s="124"/>
      <c r="TQ40" s="124"/>
      <c r="TR40" s="124"/>
      <c r="TS40" s="124"/>
      <c r="TT40" s="124"/>
      <c r="TU40" s="124"/>
      <c r="TV40" s="124"/>
      <c r="TW40" s="124"/>
      <c r="TX40" s="124"/>
      <c r="TY40" s="124"/>
      <c r="TZ40" s="124"/>
      <c r="UA40" s="124"/>
      <c r="UB40" s="124"/>
      <c r="UC40" s="124"/>
      <c r="UD40" s="124"/>
      <c r="UE40" s="124"/>
      <c r="UF40" s="124"/>
      <c r="UG40" s="124"/>
      <c r="UH40" s="124"/>
      <c r="UI40" s="124"/>
      <c r="UJ40" s="124"/>
      <c r="UK40" s="124"/>
      <c r="UL40" s="124"/>
      <c r="UM40" s="124"/>
      <c r="UN40" s="124"/>
      <c r="UO40" s="124"/>
      <c r="UP40" s="124"/>
      <c r="UQ40" s="124"/>
      <c r="UR40" s="124"/>
      <c r="US40" s="124"/>
      <c r="UT40" s="124"/>
      <c r="UU40" s="124"/>
      <c r="UV40" s="124"/>
      <c r="UW40" s="124"/>
      <c r="UX40" s="124"/>
      <c r="UY40" s="124"/>
      <c r="UZ40" s="124"/>
      <c r="VA40" s="125"/>
      <c r="VB40" s="1"/>
      <c r="VC40" s="1"/>
      <c r="VD40" s="100" t="s">
        <v>35</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2" t="s">
        <v>269</v>
      </c>
      <c r="VE41" s="113"/>
      <c r="VF41" s="113"/>
      <c r="VG41" s="113"/>
      <c r="VH41" s="113"/>
      <c r="VI41" s="113"/>
      <c r="VJ41" s="114"/>
    </row>
    <row r="42" spans="1:582" ht="29.4" customHeight="1" x14ac:dyDescent="0.2">
      <c r="A42" s="1"/>
      <c r="B42" s="118" t="s">
        <v>36</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20"/>
      <c r="DS42" s="121" t="s">
        <v>37</v>
      </c>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19"/>
      <c r="NJ42" s="119"/>
      <c r="NK42" s="119"/>
      <c r="NL42" s="119"/>
      <c r="NM42" s="119"/>
      <c r="NN42" s="119"/>
      <c r="NO42" s="119"/>
      <c r="NP42" s="119"/>
      <c r="NQ42" s="119"/>
      <c r="NR42" s="119"/>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19"/>
      <c r="SD42" s="119"/>
      <c r="SE42" s="119"/>
      <c r="SF42" s="119"/>
      <c r="SG42" s="119"/>
      <c r="SH42" s="119"/>
      <c r="SI42" s="119"/>
      <c r="SJ42" s="119"/>
      <c r="SK42" s="119"/>
      <c r="SL42" s="119"/>
      <c r="SM42" s="119"/>
      <c r="SN42" s="119"/>
      <c r="SO42" s="119"/>
      <c r="SP42" s="119"/>
      <c r="SQ42" s="119"/>
      <c r="SR42" s="119"/>
      <c r="SS42" s="119"/>
      <c r="ST42" s="119"/>
      <c r="SU42" s="119"/>
      <c r="SV42" s="119"/>
      <c r="SW42" s="119"/>
      <c r="SX42" s="119"/>
      <c r="SY42" s="119"/>
      <c r="SZ42" s="119"/>
      <c r="TA42" s="119"/>
      <c r="TB42" s="119"/>
      <c r="TC42" s="119"/>
      <c r="TD42" s="119"/>
      <c r="TE42" s="119"/>
      <c r="TF42" s="119"/>
      <c r="TG42" s="119"/>
      <c r="TH42" s="119"/>
      <c r="TI42" s="119"/>
      <c r="TJ42" s="119"/>
      <c r="TK42" s="119"/>
      <c r="TL42" s="119"/>
      <c r="TM42" s="119"/>
      <c r="TN42" s="119"/>
      <c r="TO42" s="119"/>
      <c r="TP42" s="119"/>
      <c r="TQ42" s="119"/>
      <c r="TR42" s="119"/>
      <c r="TS42" s="119"/>
      <c r="TT42" s="119"/>
      <c r="TU42" s="119"/>
      <c r="TV42" s="119"/>
      <c r="TW42" s="119"/>
      <c r="TX42" s="119"/>
      <c r="TY42" s="119"/>
      <c r="TZ42" s="119"/>
      <c r="UA42" s="119"/>
      <c r="UB42" s="119"/>
      <c r="UC42" s="119"/>
      <c r="UD42" s="119"/>
      <c r="UE42" s="119"/>
      <c r="UF42" s="119"/>
      <c r="UG42" s="119"/>
      <c r="UH42" s="119"/>
      <c r="UI42" s="119"/>
      <c r="UJ42" s="119"/>
      <c r="UK42" s="119"/>
      <c r="UL42" s="119"/>
      <c r="UM42" s="119"/>
      <c r="UN42" s="119"/>
      <c r="UO42" s="119"/>
      <c r="UP42" s="119"/>
      <c r="UQ42" s="119"/>
      <c r="UR42" s="119"/>
      <c r="US42" s="119"/>
      <c r="UT42" s="119"/>
      <c r="UU42" s="119"/>
      <c r="UV42" s="119"/>
      <c r="UW42" s="119"/>
      <c r="UX42" s="119"/>
      <c r="UY42" s="119"/>
      <c r="UZ42" s="119"/>
      <c r="VA42" s="122"/>
      <c r="VB42" s="1"/>
      <c r="VC42" s="1"/>
      <c r="VD42" s="112"/>
      <c r="VE42" s="113"/>
      <c r="VF42" s="113"/>
      <c r="VG42" s="113"/>
      <c r="VH42" s="113"/>
      <c r="VI42" s="113"/>
      <c r="VJ42" s="114"/>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2"/>
      <c r="VE43" s="113"/>
      <c r="VF43" s="113"/>
      <c r="VG43" s="113"/>
      <c r="VH43" s="113"/>
      <c r="VI43" s="113"/>
      <c r="VJ43" s="114"/>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2"/>
      <c r="VE44" s="113"/>
      <c r="VF44" s="113"/>
      <c r="VG44" s="113"/>
      <c r="VH44" s="113"/>
      <c r="VI44" s="113"/>
      <c r="VJ44" s="114"/>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2"/>
      <c r="VE45" s="113"/>
      <c r="VF45" s="113"/>
      <c r="VG45" s="113"/>
      <c r="VH45" s="113"/>
      <c r="VI45" s="113"/>
      <c r="VJ45" s="114"/>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2"/>
      <c r="VE46" s="113"/>
      <c r="VF46" s="113"/>
      <c r="VG46" s="113"/>
      <c r="VH46" s="113"/>
      <c r="VI46" s="113"/>
      <c r="VJ46" s="114"/>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2"/>
      <c r="VE47" s="113"/>
      <c r="VF47" s="113"/>
      <c r="VG47" s="113"/>
      <c r="VH47" s="113"/>
      <c r="VI47" s="113"/>
      <c r="VJ47" s="114"/>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2"/>
      <c r="VE48" s="113"/>
      <c r="VF48" s="113"/>
      <c r="VG48" s="113"/>
      <c r="VH48" s="113"/>
      <c r="VI48" s="113"/>
      <c r="VJ48" s="114"/>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2"/>
      <c r="VE49" s="113"/>
      <c r="VF49" s="113"/>
      <c r="VG49" s="113"/>
      <c r="VH49" s="113"/>
      <c r="VI49" s="113"/>
      <c r="VJ49" s="114"/>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2"/>
      <c r="VE50" s="113"/>
      <c r="VF50" s="113"/>
      <c r="VG50" s="113"/>
      <c r="VH50" s="113"/>
      <c r="VI50" s="113"/>
      <c r="VJ50" s="114"/>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2"/>
      <c r="VE51" s="113"/>
      <c r="VF51" s="113"/>
      <c r="VG51" s="113"/>
      <c r="VH51" s="113"/>
      <c r="VI51" s="113"/>
      <c r="VJ51" s="114"/>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2"/>
      <c r="VE52" s="113"/>
      <c r="VF52" s="113"/>
      <c r="VG52" s="113"/>
      <c r="VH52" s="113"/>
      <c r="VI52" s="113"/>
      <c r="VJ52" s="114"/>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2"/>
      <c r="VE53" s="113"/>
      <c r="VF53" s="113"/>
      <c r="VG53" s="113"/>
      <c r="VH53" s="113"/>
      <c r="VI53" s="113"/>
      <c r="VJ53" s="114"/>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2"/>
      <c r="VE54" s="113"/>
      <c r="VF54" s="113"/>
      <c r="VG54" s="113"/>
      <c r="VH54" s="113"/>
      <c r="VI54" s="113"/>
      <c r="VJ54" s="114"/>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12"/>
      <c r="VE55" s="113"/>
      <c r="VF55" s="113"/>
      <c r="VG55" s="113"/>
      <c r="VH55" s="113"/>
      <c r="VI55" s="113"/>
      <c r="VJ55" s="114"/>
    </row>
    <row r="56" spans="1:582" ht="14.25" customHeight="1" x14ac:dyDescent="0.2">
      <c r="A56" s="1"/>
      <c r="B56" s="28"/>
      <c r="C56" s="1"/>
      <c r="D56" s="1"/>
      <c r="E56" s="1"/>
      <c r="F56" s="1"/>
      <c r="G56" s="1"/>
      <c r="H56" s="89" t="s">
        <v>32</v>
      </c>
      <c r="I56" s="90"/>
      <c r="J56" s="90"/>
      <c r="K56" s="90"/>
      <c r="L56" s="90"/>
      <c r="M56" s="90"/>
      <c r="N56" s="90"/>
      <c r="O56" s="90"/>
      <c r="P56" s="90"/>
      <c r="Q56" s="90"/>
      <c r="R56" s="90"/>
      <c r="S56" s="91"/>
      <c r="T56" s="92">
        <f>データ!DA11</f>
        <v>21.7</v>
      </c>
      <c r="U56" s="93"/>
      <c r="V56" s="93"/>
      <c r="W56" s="93"/>
      <c r="X56" s="93"/>
      <c r="Y56" s="93"/>
      <c r="Z56" s="93"/>
      <c r="AA56" s="93"/>
      <c r="AB56" s="93"/>
      <c r="AC56" s="93"/>
      <c r="AD56" s="93"/>
      <c r="AE56" s="93"/>
      <c r="AF56" s="93"/>
      <c r="AG56" s="93"/>
      <c r="AH56" s="93"/>
      <c r="AI56" s="93"/>
      <c r="AJ56" s="93"/>
      <c r="AK56" s="93"/>
      <c r="AL56" s="94"/>
      <c r="AM56" s="92">
        <f>データ!DB11</f>
        <v>21.6</v>
      </c>
      <c r="AN56" s="93"/>
      <c r="AO56" s="93"/>
      <c r="AP56" s="93"/>
      <c r="AQ56" s="93"/>
      <c r="AR56" s="93"/>
      <c r="AS56" s="93"/>
      <c r="AT56" s="93"/>
      <c r="AU56" s="93"/>
      <c r="AV56" s="93"/>
      <c r="AW56" s="93"/>
      <c r="AX56" s="93"/>
      <c r="AY56" s="93"/>
      <c r="AZ56" s="93"/>
      <c r="BA56" s="93"/>
      <c r="BB56" s="93"/>
      <c r="BC56" s="93"/>
      <c r="BD56" s="93"/>
      <c r="BE56" s="94"/>
      <c r="BF56" s="92">
        <f>データ!DC11</f>
        <v>44.4</v>
      </c>
      <c r="BG56" s="93"/>
      <c r="BH56" s="93"/>
      <c r="BI56" s="93"/>
      <c r="BJ56" s="93"/>
      <c r="BK56" s="93"/>
      <c r="BL56" s="93"/>
      <c r="BM56" s="93"/>
      <c r="BN56" s="93"/>
      <c r="BO56" s="93"/>
      <c r="BP56" s="93"/>
      <c r="BQ56" s="93"/>
      <c r="BR56" s="93"/>
      <c r="BS56" s="93"/>
      <c r="BT56" s="93"/>
      <c r="BU56" s="93"/>
      <c r="BV56" s="93"/>
      <c r="BW56" s="93"/>
      <c r="BX56" s="94"/>
      <c r="BY56" s="92">
        <f>データ!DD11</f>
        <v>26.9</v>
      </c>
      <c r="BZ56" s="93"/>
      <c r="CA56" s="93"/>
      <c r="CB56" s="93"/>
      <c r="CC56" s="93"/>
      <c r="CD56" s="93"/>
      <c r="CE56" s="93"/>
      <c r="CF56" s="93"/>
      <c r="CG56" s="93"/>
      <c r="CH56" s="93"/>
      <c r="CI56" s="93"/>
      <c r="CJ56" s="93"/>
      <c r="CK56" s="93"/>
      <c r="CL56" s="93"/>
      <c r="CM56" s="93"/>
      <c r="CN56" s="93"/>
      <c r="CO56" s="93"/>
      <c r="CP56" s="93"/>
      <c r="CQ56" s="94"/>
      <c r="CR56" s="92">
        <f>データ!DE11</f>
        <v>17.399999999999999</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32</v>
      </c>
      <c r="EB56" s="90"/>
      <c r="EC56" s="90"/>
      <c r="ED56" s="90"/>
      <c r="EE56" s="90"/>
      <c r="EF56" s="90"/>
      <c r="EG56" s="90"/>
      <c r="EH56" s="90"/>
      <c r="EI56" s="90"/>
      <c r="EJ56" s="90"/>
      <c r="EK56" s="90"/>
      <c r="EL56" s="91"/>
      <c r="EM56" s="88">
        <f>データ!EZ11</f>
        <v>21.7</v>
      </c>
      <c r="EN56" s="88"/>
      <c r="EO56" s="88"/>
      <c r="EP56" s="88"/>
      <c r="EQ56" s="88"/>
      <c r="ER56" s="88"/>
      <c r="ES56" s="88"/>
      <c r="ET56" s="88"/>
      <c r="EU56" s="88"/>
      <c r="EV56" s="88"/>
      <c r="EW56" s="88"/>
      <c r="EX56" s="88"/>
      <c r="EY56" s="88"/>
      <c r="EZ56" s="88"/>
      <c r="FA56" s="88"/>
      <c r="FB56" s="88"/>
      <c r="FC56" s="88"/>
      <c r="FD56" s="88">
        <f>データ!FA11</f>
        <v>21.6</v>
      </c>
      <c r="FE56" s="88"/>
      <c r="FF56" s="88"/>
      <c r="FG56" s="88"/>
      <c r="FH56" s="88"/>
      <c r="FI56" s="88"/>
      <c r="FJ56" s="88"/>
      <c r="FK56" s="88"/>
      <c r="FL56" s="88"/>
      <c r="FM56" s="88"/>
      <c r="FN56" s="88"/>
      <c r="FO56" s="88"/>
      <c r="FP56" s="88"/>
      <c r="FQ56" s="88"/>
      <c r="FR56" s="88"/>
      <c r="FS56" s="88"/>
      <c r="FT56" s="88"/>
      <c r="FU56" s="88">
        <f>データ!FB11</f>
        <v>44.4</v>
      </c>
      <c r="FV56" s="88"/>
      <c r="FW56" s="88"/>
      <c r="FX56" s="88"/>
      <c r="FY56" s="88"/>
      <c r="FZ56" s="88"/>
      <c r="GA56" s="88"/>
      <c r="GB56" s="88"/>
      <c r="GC56" s="88"/>
      <c r="GD56" s="88"/>
      <c r="GE56" s="88"/>
      <c r="GF56" s="88"/>
      <c r="GG56" s="88"/>
      <c r="GH56" s="88"/>
      <c r="GI56" s="88"/>
      <c r="GJ56" s="88"/>
      <c r="GK56" s="88"/>
      <c r="GL56" s="88">
        <f>データ!FC11</f>
        <v>26.9</v>
      </c>
      <c r="GM56" s="88"/>
      <c r="GN56" s="88"/>
      <c r="GO56" s="88"/>
      <c r="GP56" s="88"/>
      <c r="GQ56" s="88"/>
      <c r="GR56" s="88"/>
      <c r="GS56" s="88"/>
      <c r="GT56" s="88"/>
      <c r="GU56" s="88"/>
      <c r="GV56" s="88"/>
      <c r="GW56" s="88"/>
      <c r="GX56" s="88"/>
      <c r="GY56" s="88"/>
      <c r="GZ56" s="88"/>
      <c r="HA56" s="88"/>
      <c r="HB56" s="88"/>
      <c r="HC56" s="88">
        <f>データ!FD11</f>
        <v>17.399999999999999</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32</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32</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32</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12"/>
      <c r="VE56" s="113"/>
      <c r="VF56" s="113"/>
      <c r="VG56" s="113"/>
      <c r="VH56" s="113"/>
      <c r="VI56" s="113"/>
      <c r="VJ56" s="114"/>
    </row>
    <row r="57" spans="1:582" ht="14.25" customHeight="1" x14ac:dyDescent="0.2">
      <c r="A57" s="1"/>
      <c r="B57" s="28"/>
      <c r="C57" s="1"/>
      <c r="D57" s="1"/>
      <c r="E57" s="1"/>
      <c r="F57" s="1"/>
      <c r="G57" s="1"/>
      <c r="H57" s="89" t="s">
        <v>33</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33</v>
      </c>
      <c r="EB57" s="90"/>
      <c r="EC57" s="90"/>
      <c r="ED57" s="90"/>
      <c r="EE57" s="90"/>
      <c r="EF57" s="90"/>
      <c r="EG57" s="90"/>
      <c r="EH57" s="90"/>
      <c r="EI57" s="90"/>
      <c r="EJ57" s="90"/>
      <c r="EK57" s="90"/>
      <c r="EL57" s="91"/>
      <c r="EM57" s="88">
        <f>データ!EZ12</f>
        <v>57.6</v>
      </c>
      <c r="EN57" s="88"/>
      <c r="EO57" s="88"/>
      <c r="EP57" s="88"/>
      <c r="EQ57" s="88"/>
      <c r="ER57" s="88"/>
      <c r="ES57" s="88"/>
      <c r="ET57" s="88"/>
      <c r="EU57" s="88"/>
      <c r="EV57" s="88"/>
      <c r="EW57" s="88"/>
      <c r="EX57" s="88"/>
      <c r="EY57" s="88"/>
      <c r="EZ57" s="88"/>
      <c r="FA57" s="88"/>
      <c r="FB57" s="88"/>
      <c r="FC57" s="88"/>
      <c r="FD57" s="88">
        <f>データ!FA12</f>
        <v>60.4</v>
      </c>
      <c r="FE57" s="88"/>
      <c r="FF57" s="88"/>
      <c r="FG57" s="88"/>
      <c r="FH57" s="88"/>
      <c r="FI57" s="88"/>
      <c r="FJ57" s="88"/>
      <c r="FK57" s="88"/>
      <c r="FL57" s="88"/>
      <c r="FM57" s="88"/>
      <c r="FN57" s="88"/>
      <c r="FO57" s="88"/>
      <c r="FP57" s="88"/>
      <c r="FQ57" s="88"/>
      <c r="FR57" s="88"/>
      <c r="FS57" s="88"/>
      <c r="FT57" s="88"/>
      <c r="FU57" s="88">
        <f>データ!FB12</f>
        <v>54.1</v>
      </c>
      <c r="FV57" s="88"/>
      <c r="FW57" s="88"/>
      <c r="FX57" s="88"/>
      <c r="FY57" s="88"/>
      <c r="FZ57" s="88"/>
      <c r="GA57" s="88"/>
      <c r="GB57" s="88"/>
      <c r="GC57" s="88"/>
      <c r="GD57" s="88"/>
      <c r="GE57" s="88"/>
      <c r="GF57" s="88"/>
      <c r="GG57" s="88"/>
      <c r="GH57" s="88"/>
      <c r="GI57" s="88"/>
      <c r="GJ57" s="88"/>
      <c r="GK57" s="88"/>
      <c r="GL57" s="88">
        <f>データ!FC12</f>
        <v>58.1</v>
      </c>
      <c r="GM57" s="88"/>
      <c r="GN57" s="88"/>
      <c r="GO57" s="88"/>
      <c r="GP57" s="88"/>
      <c r="GQ57" s="88"/>
      <c r="GR57" s="88"/>
      <c r="GS57" s="88"/>
      <c r="GT57" s="88"/>
      <c r="GU57" s="88"/>
      <c r="GV57" s="88"/>
      <c r="GW57" s="88"/>
      <c r="GX57" s="88"/>
      <c r="GY57" s="88"/>
      <c r="GZ57" s="88"/>
      <c r="HA57" s="88"/>
      <c r="HB57" s="88"/>
      <c r="HC57" s="88">
        <f>データ!FD12</f>
        <v>55.4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33</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33</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33</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12"/>
      <c r="VE57" s="113"/>
      <c r="VF57" s="113"/>
      <c r="VG57" s="113"/>
      <c r="VH57" s="113"/>
      <c r="VI57" s="113"/>
      <c r="VJ57" s="114"/>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2"/>
      <c r="VE58" s="113"/>
      <c r="VF58" s="113"/>
      <c r="VG58" s="113"/>
      <c r="VH58" s="113"/>
      <c r="VI58" s="113"/>
      <c r="VJ58" s="114"/>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2"/>
      <c r="VE59" s="113"/>
      <c r="VF59" s="113"/>
      <c r="VG59" s="113"/>
      <c r="VH59" s="113"/>
      <c r="VI59" s="113"/>
      <c r="VJ59" s="114"/>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2"/>
      <c r="VE60" s="113"/>
      <c r="VF60" s="113"/>
      <c r="VG60" s="113"/>
      <c r="VH60" s="113"/>
      <c r="VI60" s="113"/>
      <c r="VJ60" s="114"/>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2"/>
      <c r="VE61" s="113"/>
      <c r="VF61" s="113"/>
      <c r="VG61" s="113"/>
      <c r="VH61" s="113"/>
      <c r="VI61" s="113"/>
      <c r="VJ61" s="114"/>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2"/>
      <c r="VE62" s="113"/>
      <c r="VF62" s="113"/>
      <c r="VG62" s="113"/>
      <c r="VH62" s="113"/>
      <c r="VI62" s="113"/>
      <c r="VJ62" s="114"/>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2"/>
      <c r="VE63" s="113"/>
      <c r="VF63" s="113"/>
      <c r="VG63" s="113"/>
      <c r="VH63" s="113"/>
      <c r="VI63" s="113"/>
      <c r="VJ63" s="114"/>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2"/>
      <c r="VE64" s="113"/>
      <c r="VF64" s="113"/>
      <c r="VG64" s="113"/>
      <c r="VH64" s="113"/>
      <c r="VI64" s="113"/>
      <c r="VJ64" s="114"/>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2"/>
      <c r="VE65" s="113"/>
      <c r="VF65" s="113"/>
      <c r="VG65" s="113"/>
      <c r="VH65" s="113"/>
      <c r="VI65" s="113"/>
      <c r="VJ65" s="114"/>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2"/>
      <c r="VE66" s="113"/>
      <c r="VF66" s="113"/>
      <c r="VG66" s="113"/>
      <c r="VH66" s="113"/>
      <c r="VI66" s="113"/>
      <c r="VJ66" s="114"/>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2"/>
      <c r="VE67" s="113"/>
      <c r="VF67" s="113"/>
      <c r="VG67" s="113"/>
      <c r="VH67" s="113"/>
      <c r="VI67" s="113"/>
      <c r="VJ67" s="114"/>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2"/>
      <c r="VE68" s="113"/>
      <c r="VF68" s="113"/>
      <c r="VG68" s="113"/>
      <c r="VH68" s="113"/>
      <c r="VI68" s="113"/>
      <c r="VJ68" s="114"/>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2"/>
      <c r="VE69" s="113"/>
      <c r="VF69" s="113"/>
      <c r="VG69" s="113"/>
      <c r="VH69" s="113"/>
      <c r="VI69" s="113"/>
      <c r="VJ69" s="114"/>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12"/>
      <c r="VE70" s="113"/>
      <c r="VF70" s="113"/>
      <c r="VG70" s="113"/>
      <c r="VH70" s="113"/>
      <c r="VI70" s="113"/>
      <c r="VJ70" s="114"/>
    </row>
    <row r="71" spans="1:582" ht="14.25" customHeight="1" x14ac:dyDescent="0.2">
      <c r="A71" s="1"/>
      <c r="B71" s="28"/>
      <c r="C71" s="1"/>
      <c r="D71" s="1"/>
      <c r="E71" s="1"/>
      <c r="F71" s="1"/>
      <c r="G71" s="1"/>
      <c r="H71" s="89" t="s">
        <v>32</v>
      </c>
      <c r="I71" s="90"/>
      <c r="J71" s="90"/>
      <c r="K71" s="90"/>
      <c r="L71" s="90"/>
      <c r="M71" s="90"/>
      <c r="N71" s="90"/>
      <c r="O71" s="90"/>
      <c r="P71" s="90"/>
      <c r="Q71" s="90"/>
      <c r="R71" s="90"/>
      <c r="S71" s="91"/>
      <c r="T71" s="92">
        <f>データ!DK11</f>
        <v>0</v>
      </c>
      <c r="U71" s="93"/>
      <c r="V71" s="93"/>
      <c r="W71" s="93"/>
      <c r="X71" s="93"/>
      <c r="Y71" s="93"/>
      <c r="Z71" s="93"/>
      <c r="AA71" s="93"/>
      <c r="AB71" s="93"/>
      <c r="AC71" s="93"/>
      <c r="AD71" s="93"/>
      <c r="AE71" s="93"/>
      <c r="AF71" s="93"/>
      <c r="AG71" s="93"/>
      <c r="AH71" s="93"/>
      <c r="AI71" s="93"/>
      <c r="AJ71" s="93"/>
      <c r="AK71" s="93"/>
      <c r="AL71" s="94"/>
      <c r="AM71" s="92">
        <f>データ!DL11</f>
        <v>0</v>
      </c>
      <c r="AN71" s="93"/>
      <c r="AO71" s="93"/>
      <c r="AP71" s="93"/>
      <c r="AQ71" s="93"/>
      <c r="AR71" s="93"/>
      <c r="AS71" s="93"/>
      <c r="AT71" s="93"/>
      <c r="AU71" s="93"/>
      <c r="AV71" s="93"/>
      <c r="AW71" s="93"/>
      <c r="AX71" s="93"/>
      <c r="AY71" s="93"/>
      <c r="AZ71" s="93"/>
      <c r="BA71" s="93"/>
      <c r="BB71" s="93"/>
      <c r="BC71" s="93"/>
      <c r="BD71" s="93"/>
      <c r="BE71" s="94"/>
      <c r="BF71" s="92">
        <f>データ!DM11</f>
        <v>0</v>
      </c>
      <c r="BG71" s="93"/>
      <c r="BH71" s="93"/>
      <c r="BI71" s="93"/>
      <c r="BJ71" s="93"/>
      <c r="BK71" s="93"/>
      <c r="BL71" s="93"/>
      <c r="BM71" s="93"/>
      <c r="BN71" s="93"/>
      <c r="BO71" s="93"/>
      <c r="BP71" s="93"/>
      <c r="BQ71" s="93"/>
      <c r="BR71" s="93"/>
      <c r="BS71" s="93"/>
      <c r="BT71" s="93"/>
      <c r="BU71" s="93"/>
      <c r="BV71" s="93"/>
      <c r="BW71" s="93"/>
      <c r="BX71" s="94"/>
      <c r="BY71" s="92">
        <f>データ!DN11</f>
        <v>0</v>
      </c>
      <c r="BZ71" s="93"/>
      <c r="CA71" s="93"/>
      <c r="CB71" s="93"/>
      <c r="CC71" s="93"/>
      <c r="CD71" s="93"/>
      <c r="CE71" s="93"/>
      <c r="CF71" s="93"/>
      <c r="CG71" s="93"/>
      <c r="CH71" s="93"/>
      <c r="CI71" s="93"/>
      <c r="CJ71" s="93"/>
      <c r="CK71" s="93"/>
      <c r="CL71" s="93"/>
      <c r="CM71" s="93"/>
      <c r="CN71" s="93"/>
      <c r="CO71" s="93"/>
      <c r="CP71" s="93"/>
      <c r="CQ71" s="94"/>
      <c r="CR71" s="92">
        <f>データ!DO11</f>
        <v>0</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32</v>
      </c>
      <c r="EB71" s="90"/>
      <c r="EC71" s="90"/>
      <c r="ED71" s="90"/>
      <c r="EE71" s="90"/>
      <c r="EF71" s="90"/>
      <c r="EG71" s="90"/>
      <c r="EH71" s="90"/>
      <c r="EI71" s="90"/>
      <c r="EJ71" s="90"/>
      <c r="EK71" s="90"/>
      <c r="EL71" s="91"/>
      <c r="EM71" s="88">
        <f>データ!FJ11</f>
        <v>0</v>
      </c>
      <c r="EN71" s="88"/>
      <c r="EO71" s="88"/>
      <c r="EP71" s="88"/>
      <c r="EQ71" s="88"/>
      <c r="ER71" s="88"/>
      <c r="ES71" s="88"/>
      <c r="ET71" s="88"/>
      <c r="EU71" s="88"/>
      <c r="EV71" s="88"/>
      <c r="EW71" s="88"/>
      <c r="EX71" s="88"/>
      <c r="EY71" s="88"/>
      <c r="EZ71" s="88"/>
      <c r="FA71" s="88"/>
      <c r="FB71" s="88"/>
      <c r="FC71" s="88"/>
      <c r="FD71" s="88">
        <f>データ!FK11</f>
        <v>0</v>
      </c>
      <c r="FE71" s="88"/>
      <c r="FF71" s="88"/>
      <c r="FG71" s="88"/>
      <c r="FH71" s="88"/>
      <c r="FI71" s="88"/>
      <c r="FJ71" s="88"/>
      <c r="FK71" s="88"/>
      <c r="FL71" s="88"/>
      <c r="FM71" s="88"/>
      <c r="FN71" s="88"/>
      <c r="FO71" s="88"/>
      <c r="FP71" s="88"/>
      <c r="FQ71" s="88"/>
      <c r="FR71" s="88"/>
      <c r="FS71" s="88"/>
      <c r="FT71" s="88"/>
      <c r="FU71" s="88">
        <f>データ!FL11</f>
        <v>0</v>
      </c>
      <c r="FV71" s="88"/>
      <c r="FW71" s="88"/>
      <c r="FX71" s="88"/>
      <c r="FY71" s="88"/>
      <c r="FZ71" s="88"/>
      <c r="GA71" s="88"/>
      <c r="GB71" s="88"/>
      <c r="GC71" s="88"/>
      <c r="GD71" s="88"/>
      <c r="GE71" s="88"/>
      <c r="GF71" s="88"/>
      <c r="GG71" s="88"/>
      <c r="GH71" s="88"/>
      <c r="GI71" s="88"/>
      <c r="GJ71" s="88"/>
      <c r="GK71" s="88"/>
      <c r="GL71" s="88">
        <f>データ!FM11</f>
        <v>0</v>
      </c>
      <c r="GM71" s="88"/>
      <c r="GN71" s="88"/>
      <c r="GO71" s="88"/>
      <c r="GP71" s="88"/>
      <c r="GQ71" s="88"/>
      <c r="GR71" s="88"/>
      <c r="GS71" s="88"/>
      <c r="GT71" s="88"/>
      <c r="GU71" s="88"/>
      <c r="GV71" s="88"/>
      <c r="GW71" s="88"/>
      <c r="GX71" s="88"/>
      <c r="GY71" s="88"/>
      <c r="GZ71" s="88"/>
      <c r="HA71" s="88"/>
      <c r="HB71" s="88"/>
      <c r="HC71" s="88">
        <f>データ!FN11</f>
        <v>0</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32</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31</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32</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12"/>
      <c r="VE71" s="113"/>
      <c r="VF71" s="113"/>
      <c r="VG71" s="113"/>
      <c r="VH71" s="113"/>
      <c r="VI71" s="113"/>
      <c r="VJ71" s="114"/>
    </row>
    <row r="72" spans="1:582" ht="14.25" customHeight="1" x14ac:dyDescent="0.2">
      <c r="A72" s="1"/>
      <c r="B72" s="28"/>
      <c r="C72" s="1"/>
      <c r="D72" s="1"/>
      <c r="E72" s="1"/>
      <c r="F72" s="1"/>
      <c r="G72" s="1"/>
      <c r="H72" s="89" t="s">
        <v>33</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33</v>
      </c>
      <c r="EB72" s="90"/>
      <c r="EC72" s="90"/>
      <c r="ED72" s="90"/>
      <c r="EE72" s="90"/>
      <c r="EF72" s="90"/>
      <c r="EG72" s="90"/>
      <c r="EH72" s="90"/>
      <c r="EI72" s="90"/>
      <c r="EJ72" s="90"/>
      <c r="EK72" s="90"/>
      <c r="EL72" s="91"/>
      <c r="EM72" s="88">
        <f>データ!FJ12</f>
        <v>8.6999999999999993</v>
      </c>
      <c r="EN72" s="88"/>
      <c r="EO72" s="88"/>
      <c r="EP72" s="88"/>
      <c r="EQ72" s="88"/>
      <c r="ER72" s="88"/>
      <c r="ES72" s="88"/>
      <c r="ET72" s="88"/>
      <c r="EU72" s="88"/>
      <c r="EV72" s="88"/>
      <c r="EW72" s="88"/>
      <c r="EX72" s="88"/>
      <c r="EY72" s="88"/>
      <c r="EZ72" s="88"/>
      <c r="FA72" s="88"/>
      <c r="FB72" s="88"/>
      <c r="FC72" s="88"/>
      <c r="FD72" s="88">
        <f>データ!FK12</f>
        <v>14.9</v>
      </c>
      <c r="FE72" s="88"/>
      <c r="FF72" s="88"/>
      <c r="FG72" s="88"/>
      <c r="FH72" s="88"/>
      <c r="FI72" s="88"/>
      <c r="FJ72" s="88"/>
      <c r="FK72" s="88"/>
      <c r="FL72" s="88"/>
      <c r="FM72" s="88"/>
      <c r="FN72" s="88"/>
      <c r="FO72" s="88"/>
      <c r="FP72" s="88"/>
      <c r="FQ72" s="88"/>
      <c r="FR72" s="88"/>
      <c r="FS72" s="88"/>
      <c r="FT72" s="88"/>
      <c r="FU72" s="88">
        <f>データ!FL12</f>
        <v>16.2</v>
      </c>
      <c r="FV72" s="88"/>
      <c r="FW72" s="88"/>
      <c r="FX72" s="88"/>
      <c r="FY72" s="88"/>
      <c r="FZ72" s="88"/>
      <c r="GA72" s="88"/>
      <c r="GB72" s="88"/>
      <c r="GC72" s="88"/>
      <c r="GD72" s="88"/>
      <c r="GE72" s="88"/>
      <c r="GF72" s="88"/>
      <c r="GG72" s="88"/>
      <c r="GH72" s="88"/>
      <c r="GI72" s="88"/>
      <c r="GJ72" s="88"/>
      <c r="GK72" s="88"/>
      <c r="GL72" s="88">
        <f>データ!FM12</f>
        <v>5.6</v>
      </c>
      <c r="GM72" s="88"/>
      <c r="GN72" s="88"/>
      <c r="GO72" s="88"/>
      <c r="GP72" s="88"/>
      <c r="GQ72" s="88"/>
      <c r="GR72" s="88"/>
      <c r="GS72" s="88"/>
      <c r="GT72" s="88"/>
      <c r="GU72" s="88"/>
      <c r="GV72" s="88"/>
      <c r="GW72" s="88"/>
      <c r="GX72" s="88"/>
      <c r="GY72" s="88"/>
      <c r="GZ72" s="88"/>
      <c r="HA72" s="88"/>
      <c r="HB72" s="88"/>
      <c r="HC72" s="88">
        <f>データ!FN12</f>
        <v>7</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33</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33</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33</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12"/>
      <c r="VE72" s="113"/>
      <c r="VF72" s="113"/>
      <c r="VG72" s="113"/>
      <c r="VH72" s="113"/>
      <c r="VI72" s="113"/>
      <c r="VJ72" s="114"/>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2"/>
      <c r="VE73" s="113"/>
      <c r="VF73" s="113"/>
      <c r="VG73" s="113"/>
      <c r="VH73" s="113"/>
      <c r="VI73" s="113"/>
      <c r="VJ73" s="114"/>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2"/>
      <c r="VE74" s="113"/>
      <c r="VF74" s="113"/>
      <c r="VG74" s="113"/>
      <c r="VH74" s="113"/>
      <c r="VI74" s="113"/>
      <c r="VJ74" s="114"/>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2"/>
      <c r="VE75" s="113"/>
      <c r="VF75" s="113"/>
      <c r="VG75" s="113"/>
      <c r="VH75" s="113"/>
      <c r="VI75" s="113"/>
      <c r="VJ75" s="114"/>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2"/>
      <c r="VE76" s="113"/>
      <c r="VF76" s="113"/>
      <c r="VG76" s="113"/>
      <c r="VH76" s="113"/>
      <c r="VI76" s="113"/>
      <c r="VJ76" s="114"/>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2"/>
      <c r="VE77" s="113"/>
      <c r="VF77" s="113"/>
      <c r="VG77" s="113"/>
      <c r="VH77" s="113"/>
      <c r="VI77" s="113"/>
      <c r="VJ77" s="114"/>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2"/>
      <c r="VE78" s="113"/>
      <c r="VF78" s="113"/>
      <c r="VG78" s="113"/>
      <c r="VH78" s="113"/>
      <c r="VI78" s="113"/>
      <c r="VJ78" s="114"/>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2"/>
      <c r="VE79" s="113"/>
      <c r="VF79" s="113"/>
      <c r="VG79" s="113"/>
      <c r="VH79" s="113"/>
      <c r="VI79" s="113"/>
      <c r="VJ79" s="114"/>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2"/>
      <c r="VE80" s="113"/>
      <c r="VF80" s="113"/>
      <c r="VG80" s="113"/>
      <c r="VH80" s="113"/>
      <c r="VI80" s="113"/>
      <c r="VJ80" s="114"/>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2"/>
      <c r="VE81" s="113"/>
      <c r="VF81" s="113"/>
      <c r="VG81" s="113"/>
      <c r="VH81" s="113"/>
      <c r="VI81" s="113"/>
      <c r="VJ81" s="114"/>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2"/>
      <c r="VE82" s="113"/>
      <c r="VF82" s="113"/>
      <c r="VG82" s="113"/>
      <c r="VH82" s="113"/>
      <c r="VI82" s="113"/>
      <c r="VJ82" s="114"/>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2"/>
      <c r="VE83" s="113"/>
      <c r="VF83" s="113"/>
      <c r="VG83" s="113"/>
      <c r="VH83" s="113"/>
      <c r="VI83" s="113"/>
      <c r="VJ83" s="114"/>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2"/>
      <c r="VE84" s="113"/>
      <c r="VF84" s="113"/>
      <c r="VG84" s="113"/>
      <c r="VH84" s="113"/>
      <c r="VI84" s="113"/>
      <c r="VJ84" s="114"/>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12"/>
      <c r="VE85" s="113"/>
      <c r="VF85" s="113"/>
      <c r="VG85" s="113"/>
      <c r="VH85" s="113"/>
      <c r="VI85" s="113"/>
      <c r="VJ85" s="114"/>
    </row>
    <row r="86" spans="1:582" ht="14.25" customHeight="1" x14ac:dyDescent="0.2">
      <c r="A86" s="1"/>
      <c r="B86" s="28"/>
      <c r="C86" s="1"/>
      <c r="D86" s="1"/>
      <c r="E86" s="1"/>
      <c r="F86" s="1"/>
      <c r="G86" s="1"/>
      <c r="H86" s="89" t="s">
        <v>32</v>
      </c>
      <c r="I86" s="90"/>
      <c r="J86" s="90"/>
      <c r="K86" s="90"/>
      <c r="L86" s="90"/>
      <c r="M86" s="90"/>
      <c r="N86" s="90"/>
      <c r="O86" s="90"/>
      <c r="P86" s="90"/>
      <c r="Q86" s="90"/>
      <c r="R86" s="90"/>
      <c r="S86" s="91"/>
      <c r="T86" s="92">
        <f>データ!DU11</f>
        <v>383.6</v>
      </c>
      <c r="U86" s="93"/>
      <c r="V86" s="93"/>
      <c r="W86" s="93"/>
      <c r="X86" s="93"/>
      <c r="Y86" s="93"/>
      <c r="Z86" s="93"/>
      <c r="AA86" s="93"/>
      <c r="AB86" s="93"/>
      <c r="AC86" s="93"/>
      <c r="AD86" s="93"/>
      <c r="AE86" s="93"/>
      <c r="AF86" s="93"/>
      <c r="AG86" s="93"/>
      <c r="AH86" s="93"/>
      <c r="AI86" s="93"/>
      <c r="AJ86" s="93"/>
      <c r="AK86" s="93"/>
      <c r="AL86" s="94"/>
      <c r="AM86" s="92">
        <f>データ!DV11</f>
        <v>284.89999999999998</v>
      </c>
      <c r="AN86" s="93"/>
      <c r="AO86" s="93"/>
      <c r="AP86" s="93"/>
      <c r="AQ86" s="93"/>
      <c r="AR86" s="93"/>
      <c r="AS86" s="93"/>
      <c r="AT86" s="93"/>
      <c r="AU86" s="93"/>
      <c r="AV86" s="93"/>
      <c r="AW86" s="93"/>
      <c r="AX86" s="93"/>
      <c r="AY86" s="93"/>
      <c r="AZ86" s="93"/>
      <c r="BA86" s="93"/>
      <c r="BB86" s="93"/>
      <c r="BC86" s="93"/>
      <c r="BD86" s="93"/>
      <c r="BE86" s="94"/>
      <c r="BF86" s="92">
        <f>データ!DW11</f>
        <v>210.2</v>
      </c>
      <c r="BG86" s="93"/>
      <c r="BH86" s="93"/>
      <c r="BI86" s="93"/>
      <c r="BJ86" s="93"/>
      <c r="BK86" s="93"/>
      <c r="BL86" s="93"/>
      <c r="BM86" s="93"/>
      <c r="BN86" s="93"/>
      <c r="BO86" s="93"/>
      <c r="BP86" s="93"/>
      <c r="BQ86" s="93"/>
      <c r="BR86" s="93"/>
      <c r="BS86" s="93"/>
      <c r="BT86" s="93"/>
      <c r="BU86" s="93"/>
      <c r="BV86" s="93"/>
      <c r="BW86" s="93"/>
      <c r="BX86" s="94"/>
      <c r="BY86" s="92">
        <f>データ!DX11</f>
        <v>347</v>
      </c>
      <c r="BZ86" s="93"/>
      <c r="CA86" s="93"/>
      <c r="CB86" s="93"/>
      <c r="CC86" s="93"/>
      <c r="CD86" s="93"/>
      <c r="CE86" s="93"/>
      <c r="CF86" s="93"/>
      <c r="CG86" s="93"/>
      <c r="CH86" s="93"/>
      <c r="CI86" s="93"/>
      <c r="CJ86" s="93"/>
      <c r="CK86" s="93"/>
      <c r="CL86" s="93"/>
      <c r="CM86" s="93"/>
      <c r="CN86" s="93"/>
      <c r="CO86" s="93"/>
      <c r="CP86" s="93"/>
      <c r="CQ86" s="94"/>
      <c r="CR86" s="92">
        <f>データ!DY11</f>
        <v>840.4</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32</v>
      </c>
      <c r="EB86" s="90"/>
      <c r="EC86" s="90"/>
      <c r="ED86" s="90"/>
      <c r="EE86" s="90"/>
      <c r="EF86" s="90"/>
      <c r="EG86" s="90"/>
      <c r="EH86" s="90"/>
      <c r="EI86" s="90"/>
      <c r="EJ86" s="90"/>
      <c r="EK86" s="90"/>
      <c r="EL86" s="91"/>
      <c r="EM86" s="88">
        <f>データ!FT11</f>
        <v>383.6</v>
      </c>
      <c r="EN86" s="88"/>
      <c r="EO86" s="88"/>
      <c r="EP86" s="88"/>
      <c r="EQ86" s="88"/>
      <c r="ER86" s="88"/>
      <c r="ES86" s="88"/>
      <c r="ET86" s="88"/>
      <c r="EU86" s="88"/>
      <c r="EV86" s="88"/>
      <c r="EW86" s="88"/>
      <c r="EX86" s="88"/>
      <c r="EY86" s="88"/>
      <c r="EZ86" s="88"/>
      <c r="FA86" s="88"/>
      <c r="FB86" s="88"/>
      <c r="FC86" s="88"/>
      <c r="FD86" s="88">
        <f>データ!FU11</f>
        <v>284.89999999999998</v>
      </c>
      <c r="FE86" s="88"/>
      <c r="FF86" s="88"/>
      <c r="FG86" s="88"/>
      <c r="FH86" s="88"/>
      <c r="FI86" s="88"/>
      <c r="FJ86" s="88"/>
      <c r="FK86" s="88"/>
      <c r="FL86" s="88"/>
      <c r="FM86" s="88"/>
      <c r="FN86" s="88"/>
      <c r="FO86" s="88"/>
      <c r="FP86" s="88"/>
      <c r="FQ86" s="88"/>
      <c r="FR86" s="88"/>
      <c r="FS86" s="88"/>
      <c r="FT86" s="88"/>
      <c r="FU86" s="88">
        <f>データ!FV11</f>
        <v>210.2</v>
      </c>
      <c r="FV86" s="88"/>
      <c r="FW86" s="88"/>
      <c r="FX86" s="88"/>
      <c r="FY86" s="88"/>
      <c r="FZ86" s="88"/>
      <c r="GA86" s="88"/>
      <c r="GB86" s="88"/>
      <c r="GC86" s="88"/>
      <c r="GD86" s="88"/>
      <c r="GE86" s="88"/>
      <c r="GF86" s="88"/>
      <c r="GG86" s="88"/>
      <c r="GH86" s="88"/>
      <c r="GI86" s="88"/>
      <c r="GJ86" s="88"/>
      <c r="GK86" s="88"/>
      <c r="GL86" s="88">
        <f>データ!FW11</f>
        <v>347</v>
      </c>
      <c r="GM86" s="88"/>
      <c r="GN86" s="88"/>
      <c r="GO86" s="88"/>
      <c r="GP86" s="88"/>
      <c r="GQ86" s="88"/>
      <c r="GR86" s="88"/>
      <c r="GS86" s="88"/>
      <c r="GT86" s="88"/>
      <c r="GU86" s="88"/>
      <c r="GV86" s="88"/>
      <c r="GW86" s="88"/>
      <c r="GX86" s="88"/>
      <c r="GY86" s="88"/>
      <c r="GZ86" s="88"/>
      <c r="HA86" s="88"/>
      <c r="HB86" s="88"/>
      <c r="HC86" s="88">
        <f>データ!FX11</f>
        <v>840.4</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32</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32</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38</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12"/>
      <c r="VE86" s="113"/>
      <c r="VF86" s="113"/>
      <c r="VG86" s="113"/>
      <c r="VH86" s="113"/>
      <c r="VI86" s="113"/>
      <c r="VJ86" s="114"/>
    </row>
    <row r="87" spans="1:582" ht="14.25" customHeight="1" x14ac:dyDescent="0.2">
      <c r="A87" s="1"/>
      <c r="B87" s="28"/>
      <c r="C87" s="1"/>
      <c r="D87" s="1"/>
      <c r="E87" s="1"/>
      <c r="F87" s="1"/>
      <c r="G87" s="1"/>
      <c r="H87" s="89" t="s">
        <v>33</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33</v>
      </c>
      <c r="EB87" s="90"/>
      <c r="EC87" s="90"/>
      <c r="ED87" s="90"/>
      <c r="EE87" s="90"/>
      <c r="EF87" s="90"/>
      <c r="EG87" s="90"/>
      <c r="EH87" s="90"/>
      <c r="EI87" s="90"/>
      <c r="EJ87" s="90"/>
      <c r="EK87" s="90"/>
      <c r="EL87" s="91"/>
      <c r="EM87" s="88">
        <f>データ!FT12</f>
        <v>375</v>
      </c>
      <c r="EN87" s="88"/>
      <c r="EO87" s="88"/>
      <c r="EP87" s="88"/>
      <c r="EQ87" s="88"/>
      <c r="ER87" s="88"/>
      <c r="ES87" s="88"/>
      <c r="ET87" s="88"/>
      <c r="EU87" s="88"/>
      <c r="EV87" s="88"/>
      <c r="EW87" s="88"/>
      <c r="EX87" s="88"/>
      <c r="EY87" s="88"/>
      <c r="EZ87" s="88"/>
      <c r="FA87" s="88"/>
      <c r="FB87" s="88"/>
      <c r="FC87" s="88"/>
      <c r="FD87" s="88">
        <f>データ!FU12</f>
        <v>314.5</v>
      </c>
      <c r="FE87" s="88"/>
      <c r="FF87" s="88"/>
      <c r="FG87" s="88"/>
      <c r="FH87" s="88"/>
      <c r="FI87" s="88"/>
      <c r="FJ87" s="88"/>
      <c r="FK87" s="88"/>
      <c r="FL87" s="88"/>
      <c r="FM87" s="88"/>
      <c r="FN87" s="88"/>
      <c r="FO87" s="88"/>
      <c r="FP87" s="88"/>
      <c r="FQ87" s="88"/>
      <c r="FR87" s="88"/>
      <c r="FS87" s="88"/>
      <c r="FT87" s="88"/>
      <c r="FU87" s="88">
        <f>データ!FV12</f>
        <v>339.9</v>
      </c>
      <c r="FV87" s="88"/>
      <c r="FW87" s="88"/>
      <c r="FX87" s="88"/>
      <c r="FY87" s="88"/>
      <c r="FZ87" s="88"/>
      <c r="GA87" s="88"/>
      <c r="GB87" s="88"/>
      <c r="GC87" s="88"/>
      <c r="GD87" s="88"/>
      <c r="GE87" s="88"/>
      <c r="GF87" s="88"/>
      <c r="GG87" s="88"/>
      <c r="GH87" s="88"/>
      <c r="GI87" s="88"/>
      <c r="GJ87" s="88"/>
      <c r="GK87" s="88"/>
      <c r="GL87" s="88">
        <f>データ!FW12</f>
        <v>303.60000000000002</v>
      </c>
      <c r="GM87" s="88"/>
      <c r="GN87" s="88"/>
      <c r="GO87" s="88"/>
      <c r="GP87" s="88"/>
      <c r="GQ87" s="88"/>
      <c r="GR87" s="88"/>
      <c r="GS87" s="88"/>
      <c r="GT87" s="88"/>
      <c r="GU87" s="88"/>
      <c r="GV87" s="88"/>
      <c r="GW87" s="88"/>
      <c r="GX87" s="88"/>
      <c r="GY87" s="88"/>
      <c r="GZ87" s="88"/>
      <c r="HA87" s="88"/>
      <c r="HB87" s="88"/>
      <c r="HC87" s="88">
        <f>データ!FX12</f>
        <v>276.89999999999998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33</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33</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33</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12"/>
      <c r="VE87" s="113"/>
      <c r="VF87" s="113"/>
      <c r="VG87" s="113"/>
      <c r="VH87" s="113"/>
      <c r="VI87" s="113"/>
      <c r="VJ87" s="114"/>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2"/>
      <c r="VE88" s="113"/>
      <c r="VF88" s="113"/>
      <c r="VG88" s="113"/>
      <c r="VH88" s="113"/>
      <c r="VI88" s="113"/>
      <c r="VJ88" s="114"/>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2"/>
      <c r="VE89" s="113"/>
      <c r="VF89" s="113"/>
      <c r="VG89" s="113"/>
      <c r="VH89" s="113"/>
      <c r="VI89" s="113"/>
      <c r="VJ89" s="114"/>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2"/>
      <c r="VE90" s="113"/>
      <c r="VF90" s="113"/>
      <c r="VG90" s="113"/>
      <c r="VH90" s="113"/>
      <c r="VI90" s="113"/>
      <c r="VJ90" s="114"/>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2"/>
      <c r="VE91" s="113"/>
      <c r="VF91" s="113"/>
      <c r="VG91" s="113"/>
      <c r="VH91" s="113"/>
      <c r="VI91" s="113"/>
      <c r="VJ91" s="114"/>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2"/>
      <c r="VE92" s="113"/>
      <c r="VF92" s="113"/>
      <c r="VG92" s="113"/>
      <c r="VH92" s="113"/>
      <c r="VI92" s="113"/>
      <c r="VJ92" s="114"/>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2"/>
      <c r="VE93" s="113"/>
      <c r="VF93" s="113"/>
      <c r="VG93" s="113"/>
      <c r="VH93" s="113"/>
      <c r="VI93" s="113"/>
      <c r="VJ93" s="114"/>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2"/>
      <c r="VE94" s="113"/>
      <c r="VF94" s="113"/>
      <c r="VG94" s="113"/>
      <c r="VH94" s="113"/>
      <c r="VI94" s="113"/>
      <c r="VJ94" s="114"/>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2"/>
      <c r="VE95" s="113"/>
      <c r="VF95" s="113"/>
      <c r="VG95" s="113"/>
      <c r="VH95" s="113"/>
      <c r="VI95" s="113"/>
      <c r="VJ95" s="114"/>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2"/>
      <c r="VE96" s="113"/>
      <c r="VF96" s="113"/>
      <c r="VG96" s="113"/>
      <c r="VH96" s="113"/>
      <c r="VI96" s="113"/>
      <c r="VJ96" s="114"/>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5"/>
      <c r="VE97" s="116"/>
      <c r="VF97" s="116"/>
      <c r="VG97" s="116"/>
      <c r="VH97" s="116"/>
      <c r="VI97" s="116"/>
      <c r="VJ97" s="117"/>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270</v>
      </c>
      <c r="VE100" s="107"/>
      <c r="VF100" s="107"/>
      <c r="VG100" s="107"/>
      <c r="VH100" s="107"/>
      <c r="VI100" s="107"/>
      <c r="VJ100" s="108"/>
    </row>
    <row r="101" spans="1:582" ht="13.5" customHeight="1" x14ac:dyDescent="0.2">
      <c r="A101" s="1"/>
      <c r="B101" s="28"/>
      <c r="C101" s="1"/>
      <c r="D101" s="1"/>
      <c r="E101" s="1"/>
      <c r="F101" s="1"/>
      <c r="G101" s="1"/>
      <c r="H101" s="89" t="s">
        <v>32</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32</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32</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32</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40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33</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33</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33</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33</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33</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32</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32</v>
      </c>
      <c r="EB117" s="90"/>
      <c r="EC117" s="90"/>
      <c r="ED117" s="90"/>
      <c r="EE117" s="90"/>
      <c r="EF117" s="90"/>
      <c r="EG117" s="90"/>
      <c r="EH117" s="90"/>
      <c r="EI117" s="90"/>
      <c r="EJ117" s="90"/>
      <c r="EK117" s="90"/>
      <c r="EL117" s="91"/>
      <c r="EM117" s="88">
        <f>データ!GN11</f>
        <v>100</v>
      </c>
      <c r="EN117" s="88"/>
      <c r="EO117" s="88"/>
      <c r="EP117" s="88"/>
      <c r="EQ117" s="88"/>
      <c r="ER117" s="88"/>
      <c r="ES117" s="88"/>
      <c r="ET117" s="88"/>
      <c r="EU117" s="88"/>
      <c r="EV117" s="88"/>
      <c r="EW117" s="88"/>
      <c r="EX117" s="88"/>
      <c r="EY117" s="88"/>
      <c r="EZ117" s="88"/>
      <c r="FA117" s="88"/>
      <c r="FB117" s="88"/>
      <c r="FC117" s="88"/>
      <c r="FD117" s="88">
        <f>データ!GO11</f>
        <v>100</v>
      </c>
      <c r="FE117" s="88"/>
      <c r="FF117" s="88"/>
      <c r="FG117" s="88"/>
      <c r="FH117" s="88"/>
      <c r="FI117" s="88"/>
      <c r="FJ117" s="88"/>
      <c r="FK117" s="88"/>
      <c r="FL117" s="88"/>
      <c r="FM117" s="88"/>
      <c r="FN117" s="88"/>
      <c r="FO117" s="88"/>
      <c r="FP117" s="88"/>
      <c r="FQ117" s="88"/>
      <c r="FR117" s="88"/>
      <c r="FS117" s="88"/>
      <c r="FT117" s="88"/>
      <c r="FU117" s="88">
        <f>データ!GP11</f>
        <v>100</v>
      </c>
      <c r="FV117" s="88"/>
      <c r="FW117" s="88"/>
      <c r="FX117" s="88"/>
      <c r="FY117" s="88"/>
      <c r="FZ117" s="88"/>
      <c r="GA117" s="88"/>
      <c r="GB117" s="88"/>
      <c r="GC117" s="88"/>
      <c r="GD117" s="88"/>
      <c r="GE117" s="88"/>
      <c r="GF117" s="88"/>
      <c r="GG117" s="88"/>
      <c r="GH117" s="88"/>
      <c r="GI117" s="88"/>
      <c r="GJ117" s="88"/>
      <c r="GK117" s="88"/>
      <c r="GL117" s="88">
        <f>データ!GQ11</f>
        <v>100</v>
      </c>
      <c r="GM117" s="88"/>
      <c r="GN117" s="88"/>
      <c r="GO117" s="88"/>
      <c r="GP117" s="88"/>
      <c r="GQ117" s="88"/>
      <c r="GR117" s="88"/>
      <c r="GS117" s="88"/>
      <c r="GT117" s="88"/>
      <c r="GU117" s="88"/>
      <c r="GV117" s="88"/>
      <c r="GW117" s="88"/>
      <c r="GX117" s="88"/>
      <c r="GY117" s="88"/>
      <c r="GZ117" s="88"/>
      <c r="HA117" s="88"/>
      <c r="HB117" s="88"/>
      <c r="HC117" s="88">
        <f>データ!GR11</f>
        <v>100</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32</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32</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32</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33</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33</v>
      </c>
      <c r="EB118" s="90"/>
      <c r="EC118" s="90"/>
      <c r="ED118" s="90"/>
      <c r="EE118" s="90"/>
      <c r="EF118" s="90"/>
      <c r="EG118" s="90"/>
      <c r="EH118" s="90"/>
      <c r="EI118" s="90"/>
      <c r="EJ118" s="90"/>
      <c r="EK118" s="90"/>
      <c r="EL118" s="91"/>
      <c r="EM118" s="88">
        <f>データ!GN12</f>
        <v>94.7</v>
      </c>
      <c r="EN118" s="88"/>
      <c r="EO118" s="88"/>
      <c r="EP118" s="88"/>
      <c r="EQ118" s="88"/>
      <c r="ER118" s="88"/>
      <c r="ES118" s="88"/>
      <c r="ET118" s="88"/>
      <c r="EU118" s="88"/>
      <c r="EV118" s="88"/>
      <c r="EW118" s="88"/>
      <c r="EX118" s="88"/>
      <c r="EY118" s="88"/>
      <c r="EZ118" s="88"/>
      <c r="FA118" s="88"/>
      <c r="FB118" s="88"/>
      <c r="FC118" s="88"/>
      <c r="FD118" s="88">
        <f>データ!GO12</f>
        <v>96</v>
      </c>
      <c r="FE118" s="88"/>
      <c r="FF118" s="88"/>
      <c r="FG118" s="88"/>
      <c r="FH118" s="88"/>
      <c r="FI118" s="88"/>
      <c r="FJ118" s="88"/>
      <c r="FK118" s="88"/>
      <c r="FL118" s="88"/>
      <c r="FM118" s="88"/>
      <c r="FN118" s="88"/>
      <c r="FO118" s="88"/>
      <c r="FP118" s="88"/>
      <c r="FQ118" s="88"/>
      <c r="FR118" s="88"/>
      <c r="FS118" s="88"/>
      <c r="FT118" s="88"/>
      <c r="FU118" s="88">
        <f>データ!GP12</f>
        <v>97.1</v>
      </c>
      <c r="FV118" s="88"/>
      <c r="FW118" s="88"/>
      <c r="FX118" s="88"/>
      <c r="FY118" s="88"/>
      <c r="FZ118" s="88"/>
      <c r="GA118" s="88"/>
      <c r="GB118" s="88"/>
      <c r="GC118" s="88"/>
      <c r="GD118" s="88"/>
      <c r="GE118" s="88"/>
      <c r="GF118" s="88"/>
      <c r="GG118" s="88"/>
      <c r="GH118" s="88"/>
      <c r="GI118" s="88"/>
      <c r="GJ118" s="88"/>
      <c r="GK118" s="88"/>
      <c r="GL118" s="88">
        <f>データ!GQ12</f>
        <v>98.9</v>
      </c>
      <c r="GM118" s="88"/>
      <c r="GN118" s="88"/>
      <c r="GO118" s="88"/>
      <c r="GP118" s="88"/>
      <c r="GQ118" s="88"/>
      <c r="GR118" s="88"/>
      <c r="GS118" s="88"/>
      <c r="GT118" s="88"/>
      <c r="GU118" s="88"/>
      <c r="GV118" s="88"/>
      <c r="GW118" s="88"/>
      <c r="GX118" s="88"/>
      <c r="GY118" s="88"/>
      <c r="GZ118" s="88"/>
      <c r="HA118" s="88"/>
      <c r="HB118" s="88"/>
      <c r="HC118" s="88">
        <f>データ!GR12</f>
        <v>99.1</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33</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33</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33</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41</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（最大出力合計90kW）</v>
      </c>
      <c r="D126" s="2" t="str">
        <f>データ!EX9</f>
        <v>（最大出力合計90kW）</v>
      </c>
      <c r="E126" s="2" t="str">
        <f>データ!GW9</f>
        <v>（最大出力合計-kW）</v>
      </c>
      <c r="F126" s="2" t="str">
        <f>データ!IV9</f>
        <v>（最大出力合計-kW）</v>
      </c>
      <c r="G126" s="2" t="str">
        <f>データ!KU9</f>
        <v>（最大出力合計-kW）</v>
      </c>
    </row>
  </sheetData>
  <sheetProtection algorithmName="SHA-512" hashValue="VQ0WueG6EimJnr25sXO5ElUryIgKs3iYecL8AkQSIQ3KqQ0b70v6AIJ6UOdmc8l5/I8Osb3IH9Qjbufk0DkseQ==" saltValue="Xlv3jQTLjwruYBLa+RZZL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2">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52.8" x14ac:dyDescent="0.2">
      <c r="A6" s="33" t="s">
        <v>124</v>
      </c>
      <c r="B6" s="48" t="str">
        <f>B7</f>
        <v>2022</v>
      </c>
      <c r="C6" s="48" t="str">
        <f t="shared" ref="C6:AX6" si="6">C7</f>
        <v>314013</v>
      </c>
      <c r="D6" s="48" t="str">
        <f t="shared" si="6"/>
        <v>47</v>
      </c>
      <c r="E6" s="48" t="str">
        <f t="shared" si="6"/>
        <v>04</v>
      </c>
      <c r="F6" s="48" t="str">
        <f t="shared" si="6"/>
        <v>0</v>
      </c>
      <c r="G6" s="48" t="str">
        <f t="shared" si="6"/>
        <v>000</v>
      </c>
      <c r="H6" s="48" t="str">
        <f t="shared" si="6"/>
        <v>鳥取県　日南町</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令和17年9月31日　新石見小水力発電所</v>
      </c>
      <c r="S6" s="52" t="str">
        <f t="shared" si="6"/>
        <v>令和16年3月7日　新石見小水力発電所</v>
      </c>
      <c r="T6" s="48" t="str">
        <f t="shared" si="6"/>
        <v>無</v>
      </c>
      <c r="U6" s="52" t="str">
        <f t="shared" si="6"/>
        <v>中国電力株式会社</v>
      </c>
      <c r="V6" s="49" t="str">
        <f t="shared" si="6"/>
        <v>-</v>
      </c>
      <c r="W6" s="50">
        <f>W7</f>
        <v>171</v>
      </c>
      <c r="X6" s="50">
        <f t="shared" si="6"/>
        <v>171</v>
      </c>
      <c r="Y6" s="50">
        <f t="shared" si="6"/>
        <v>350</v>
      </c>
      <c r="Z6" s="50">
        <f t="shared" si="6"/>
        <v>212</v>
      </c>
      <c r="AA6" s="50">
        <f t="shared" si="6"/>
        <v>137</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171</v>
      </c>
      <c r="AR6" s="50">
        <f t="shared" si="6"/>
        <v>171</v>
      </c>
      <c r="AS6" s="50">
        <f t="shared" si="6"/>
        <v>350</v>
      </c>
      <c r="AT6" s="50">
        <f t="shared" si="6"/>
        <v>212</v>
      </c>
      <c r="AU6" s="50">
        <f t="shared" si="6"/>
        <v>137</v>
      </c>
      <c r="AV6" s="50" t="str">
        <f t="shared" si="6"/>
        <v>-</v>
      </c>
      <c r="AW6" s="50">
        <f t="shared" si="6"/>
        <v>4463</v>
      </c>
      <c r="AX6" s="50">
        <f t="shared" si="6"/>
        <v>4463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125</v>
      </c>
      <c r="C7" s="58" t="s">
        <v>126</v>
      </c>
      <c r="D7" s="58" t="s">
        <v>127</v>
      </c>
      <c r="E7" s="58" t="s">
        <v>128</v>
      </c>
      <c r="F7" s="58" t="s">
        <v>129</v>
      </c>
      <c r="G7" s="58" t="s">
        <v>130</v>
      </c>
      <c r="H7" s="58" t="s">
        <v>131</v>
      </c>
      <c r="I7" s="58" t="s">
        <v>132</v>
      </c>
      <c r="J7" s="58" t="s">
        <v>133</v>
      </c>
      <c r="K7" s="58" t="s">
        <v>134</v>
      </c>
      <c r="L7" s="59" t="s">
        <v>135</v>
      </c>
      <c r="M7" s="60">
        <v>1</v>
      </c>
      <c r="N7" s="60" t="s">
        <v>136</v>
      </c>
      <c r="O7" s="61" t="s">
        <v>136</v>
      </c>
      <c r="P7" s="61" t="s">
        <v>136</v>
      </c>
      <c r="Q7" s="61" t="s">
        <v>136</v>
      </c>
      <c r="R7" s="62" t="s">
        <v>137</v>
      </c>
      <c r="S7" s="62" t="s">
        <v>138</v>
      </c>
      <c r="T7" s="63" t="s">
        <v>139</v>
      </c>
      <c r="U7" s="62" t="s">
        <v>140</v>
      </c>
      <c r="V7" s="59" t="s">
        <v>136</v>
      </c>
      <c r="W7" s="61">
        <v>171</v>
      </c>
      <c r="X7" s="61">
        <v>171</v>
      </c>
      <c r="Y7" s="61">
        <v>350</v>
      </c>
      <c r="Z7" s="61">
        <v>212</v>
      </c>
      <c r="AA7" s="61">
        <v>137</v>
      </c>
      <c r="AB7" s="61" t="s">
        <v>136</v>
      </c>
      <c r="AC7" s="61" t="s">
        <v>136</v>
      </c>
      <c r="AD7" s="61" t="s">
        <v>136</v>
      </c>
      <c r="AE7" s="61" t="s">
        <v>136</v>
      </c>
      <c r="AF7" s="61" t="s">
        <v>136</v>
      </c>
      <c r="AG7" s="61" t="s">
        <v>136</v>
      </c>
      <c r="AH7" s="61" t="s">
        <v>136</v>
      </c>
      <c r="AI7" s="61" t="s">
        <v>136</v>
      </c>
      <c r="AJ7" s="61" t="s">
        <v>136</v>
      </c>
      <c r="AK7" s="61" t="s">
        <v>136</v>
      </c>
      <c r="AL7" s="61" t="s">
        <v>136</v>
      </c>
      <c r="AM7" s="61" t="s">
        <v>136</v>
      </c>
      <c r="AN7" s="61" t="s">
        <v>136</v>
      </c>
      <c r="AO7" s="61" t="s">
        <v>136</v>
      </c>
      <c r="AP7" s="61" t="s">
        <v>136</v>
      </c>
      <c r="AQ7" s="61">
        <v>171</v>
      </c>
      <c r="AR7" s="61">
        <v>171</v>
      </c>
      <c r="AS7" s="61">
        <v>350</v>
      </c>
      <c r="AT7" s="61">
        <v>212</v>
      </c>
      <c r="AU7" s="61">
        <v>137</v>
      </c>
      <c r="AV7" s="61" t="s">
        <v>136</v>
      </c>
      <c r="AW7" s="61">
        <v>4463</v>
      </c>
      <c r="AX7" s="61">
        <v>4463</v>
      </c>
      <c r="AY7" s="64">
        <v>222.7</v>
      </c>
      <c r="AZ7" s="64">
        <v>237</v>
      </c>
      <c r="BA7" s="64">
        <v>311.60000000000002</v>
      </c>
      <c r="BB7" s="64">
        <v>325.5</v>
      </c>
      <c r="BC7" s="64">
        <v>114.8</v>
      </c>
      <c r="BD7" s="64">
        <v>123.2</v>
      </c>
      <c r="BE7" s="64">
        <v>134.69999999999999</v>
      </c>
      <c r="BF7" s="64">
        <v>141.80000000000001</v>
      </c>
      <c r="BG7" s="64">
        <v>138.19999999999999</v>
      </c>
      <c r="BH7" s="64">
        <v>135</v>
      </c>
      <c r="BI7" s="64">
        <v>100</v>
      </c>
      <c r="BJ7" s="64">
        <v>222.6</v>
      </c>
      <c r="BK7" s="64">
        <v>239.4</v>
      </c>
      <c r="BL7" s="64">
        <v>315.60000000000002</v>
      </c>
      <c r="BM7" s="64">
        <v>332.2</v>
      </c>
      <c r="BN7" s="64">
        <v>168.9</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16502.900000000001</v>
      </c>
      <c r="CG7" s="64">
        <v>23812.9</v>
      </c>
      <c r="CH7" s="64">
        <v>11997.1</v>
      </c>
      <c r="CI7" s="64">
        <v>11509.4</v>
      </c>
      <c r="CJ7" s="64">
        <v>32744.5</v>
      </c>
      <c r="CK7" s="64">
        <v>19863.5</v>
      </c>
      <c r="CL7" s="64">
        <v>19066.3</v>
      </c>
      <c r="CM7" s="64">
        <v>18998.7</v>
      </c>
      <c r="CN7" s="64">
        <v>17544.5</v>
      </c>
      <c r="CO7" s="64">
        <v>19886.599999999999</v>
      </c>
      <c r="CP7" s="61">
        <v>3462</v>
      </c>
      <c r="CQ7" s="61">
        <v>5620</v>
      </c>
      <c r="CR7" s="61">
        <v>8940</v>
      </c>
      <c r="CS7" s="61">
        <v>5558</v>
      </c>
      <c r="CT7" s="61">
        <v>2112</v>
      </c>
      <c r="CU7" s="61">
        <v>34140</v>
      </c>
      <c r="CV7" s="61">
        <v>33434</v>
      </c>
      <c r="CW7" s="61">
        <v>36820</v>
      </c>
      <c r="CX7" s="61">
        <v>35532</v>
      </c>
      <c r="CY7" s="61">
        <v>36111</v>
      </c>
      <c r="CZ7" s="61">
        <v>90</v>
      </c>
      <c r="DA7" s="64">
        <v>21.7</v>
      </c>
      <c r="DB7" s="64">
        <v>21.6</v>
      </c>
      <c r="DC7" s="64">
        <v>44.4</v>
      </c>
      <c r="DD7" s="64">
        <v>26.9</v>
      </c>
      <c r="DE7" s="64">
        <v>17.399999999999999</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383.6</v>
      </c>
      <c r="DV7" s="64">
        <v>284.89999999999998</v>
      </c>
      <c r="DW7" s="64">
        <v>210.2</v>
      </c>
      <c r="DX7" s="64">
        <v>347</v>
      </c>
      <c r="DY7" s="64">
        <v>840.4</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100</v>
      </c>
      <c r="EP7" s="64">
        <v>100</v>
      </c>
      <c r="EQ7" s="64">
        <v>100</v>
      </c>
      <c r="ER7" s="64">
        <v>100</v>
      </c>
      <c r="ES7" s="64">
        <v>100</v>
      </c>
      <c r="ET7" s="64">
        <v>83.4</v>
      </c>
      <c r="EU7" s="64">
        <v>82.5</v>
      </c>
      <c r="EV7" s="64">
        <v>83.2</v>
      </c>
      <c r="EW7" s="64">
        <v>87.9</v>
      </c>
      <c r="EX7" s="64">
        <v>82.3</v>
      </c>
      <c r="EY7" s="61">
        <v>90</v>
      </c>
      <c r="EZ7" s="64">
        <v>21.7</v>
      </c>
      <c r="FA7" s="64">
        <v>21.6</v>
      </c>
      <c r="FB7" s="64">
        <v>44.4</v>
      </c>
      <c r="FC7" s="64">
        <v>26.9</v>
      </c>
      <c r="FD7" s="64">
        <v>17.399999999999999</v>
      </c>
      <c r="FE7" s="64">
        <v>57.6</v>
      </c>
      <c r="FF7" s="64">
        <v>60.4</v>
      </c>
      <c r="FG7" s="64">
        <v>54.1</v>
      </c>
      <c r="FH7" s="64">
        <v>58.1</v>
      </c>
      <c r="FI7" s="64">
        <v>55.4</v>
      </c>
      <c r="FJ7" s="64">
        <v>0</v>
      </c>
      <c r="FK7" s="64">
        <v>0</v>
      </c>
      <c r="FL7" s="64">
        <v>0</v>
      </c>
      <c r="FM7" s="64">
        <v>0</v>
      </c>
      <c r="FN7" s="64">
        <v>0</v>
      </c>
      <c r="FO7" s="64">
        <v>8.6999999999999993</v>
      </c>
      <c r="FP7" s="64">
        <v>14.9</v>
      </c>
      <c r="FQ7" s="64">
        <v>16.2</v>
      </c>
      <c r="FR7" s="64">
        <v>5.6</v>
      </c>
      <c r="FS7" s="64">
        <v>7</v>
      </c>
      <c r="FT7" s="64">
        <v>383.6</v>
      </c>
      <c r="FU7" s="64">
        <v>284.89999999999998</v>
      </c>
      <c r="FV7" s="64">
        <v>210.2</v>
      </c>
      <c r="FW7" s="64">
        <v>347</v>
      </c>
      <c r="FX7" s="64">
        <v>840.4</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v>100</v>
      </c>
      <c r="GO7" s="64">
        <v>100</v>
      </c>
      <c r="GP7" s="64">
        <v>100</v>
      </c>
      <c r="GQ7" s="64">
        <v>100</v>
      </c>
      <c r="GR7" s="64">
        <v>100</v>
      </c>
      <c r="GS7" s="64">
        <v>94.7</v>
      </c>
      <c r="GT7" s="64">
        <v>96</v>
      </c>
      <c r="GU7" s="64">
        <v>97.1</v>
      </c>
      <c r="GV7" s="64">
        <v>98.9</v>
      </c>
      <c r="GW7" s="64">
        <v>99.1</v>
      </c>
      <c r="GX7" s="61" t="s">
        <v>136</v>
      </c>
      <c r="GY7" s="64" t="s">
        <v>136</v>
      </c>
      <c r="GZ7" s="64" t="s">
        <v>136</v>
      </c>
      <c r="HA7" s="64" t="s">
        <v>136</v>
      </c>
      <c r="HB7" s="64" t="s">
        <v>136</v>
      </c>
      <c r="HC7" s="64" t="s">
        <v>136</v>
      </c>
      <c r="HD7" s="64">
        <v>67.8</v>
      </c>
      <c r="HE7" s="64">
        <v>71</v>
      </c>
      <c r="HF7" s="64">
        <v>70.5</v>
      </c>
      <c r="HG7" s="64">
        <v>69.400000000000006</v>
      </c>
      <c r="HH7" s="64">
        <v>67.7</v>
      </c>
      <c r="HI7" s="64" t="s">
        <v>136</v>
      </c>
      <c r="HJ7" s="64" t="s">
        <v>136</v>
      </c>
      <c r="HK7" s="64" t="s">
        <v>136</v>
      </c>
      <c r="HL7" s="64" t="s">
        <v>136</v>
      </c>
      <c r="HM7" s="64" t="s">
        <v>136</v>
      </c>
      <c r="HN7" s="64">
        <v>0.6</v>
      </c>
      <c r="HO7" s="64">
        <v>0.2</v>
      </c>
      <c r="HP7" s="64">
        <v>0.1</v>
      </c>
      <c r="HQ7" s="64">
        <v>0.5</v>
      </c>
      <c r="HR7" s="64">
        <v>0.6</v>
      </c>
      <c r="HS7" s="64" t="s">
        <v>136</v>
      </c>
      <c r="HT7" s="64" t="s">
        <v>136</v>
      </c>
      <c r="HU7" s="64" t="s">
        <v>136</v>
      </c>
      <c r="HV7" s="64" t="s">
        <v>136</v>
      </c>
      <c r="HW7" s="64" t="s">
        <v>136</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v>33.799999999999997</v>
      </c>
      <c r="IS7" s="64">
        <v>24</v>
      </c>
      <c r="IT7" s="64">
        <v>23.8</v>
      </c>
      <c r="IU7" s="64">
        <v>30.5</v>
      </c>
      <c r="IV7" s="64">
        <v>14.5</v>
      </c>
      <c r="IW7" s="61" t="s">
        <v>136</v>
      </c>
      <c r="IX7" s="64" t="s">
        <v>136</v>
      </c>
      <c r="IY7" s="64" t="s">
        <v>136</v>
      </c>
      <c r="IZ7" s="64" t="s">
        <v>136</v>
      </c>
      <c r="JA7" s="64" t="s">
        <v>136</v>
      </c>
      <c r="JB7" s="64" t="s">
        <v>136</v>
      </c>
      <c r="JC7" s="64">
        <v>13.4</v>
      </c>
      <c r="JD7" s="64">
        <v>12.2</v>
      </c>
      <c r="JE7" s="64">
        <v>16.8</v>
      </c>
      <c r="JF7" s="64">
        <v>21.1</v>
      </c>
      <c r="JG7" s="64">
        <v>18.899999999999999</v>
      </c>
      <c r="JH7" s="64" t="s">
        <v>136</v>
      </c>
      <c r="JI7" s="64" t="s">
        <v>136</v>
      </c>
      <c r="JJ7" s="64" t="s">
        <v>136</v>
      </c>
      <c r="JK7" s="64" t="s">
        <v>136</v>
      </c>
      <c r="JL7" s="64" t="s">
        <v>136</v>
      </c>
      <c r="JM7" s="64">
        <v>46.6</v>
      </c>
      <c r="JN7" s="64">
        <v>30.5</v>
      </c>
      <c r="JO7" s="64">
        <v>24.4</v>
      </c>
      <c r="JP7" s="64">
        <v>17.100000000000001</v>
      </c>
      <c r="JQ7" s="64">
        <v>8.5</v>
      </c>
      <c r="JR7" s="64" t="s">
        <v>136</v>
      </c>
      <c r="JS7" s="64" t="s">
        <v>136</v>
      </c>
      <c r="JT7" s="64" t="s">
        <v>136</v>
      </c>
      <c r="JU7" s="64" t="s">
        <v>136</v>
      </c>
      <c r="JV7" s="64" t="s">
        <v>136</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t="s">
        <v>136</v>
      </c>
      <c r="KM7" s="64" t="s">
        <v>136</v>
      </c>
      <c r="KN7" s="64" t="s">
        <v>136</v>
      </c>
      <c r="KO7" s="64" t="s">
        <v>136</v>
      </c>
      <c r="KP7" s="64" t="s">
        <v>136</v>
      </c>
      <c r="KQ7" s="64">
        <v>92</v>
      </c>
      <c r="KR7" s="64">
        <v>95.4</v>
      </c>
      <c r="KS7" s="64">
        <v>95.1</v>
      </c>
      <c r="KT7" s="64">
        <v>96.5</v>
      </c>
      <c r="KU7" s="64">
        <v>98.5</v>
      </c>
      <c r="KV7" s="61" t="s">
        <v>136</v>
      </c>
      <c r="KW7" s="64" t="s">
        <v>136</v>
      </c>
      <c r="KX7" s="64" t="s">
        <v>136</v>
      </c>
      <c r="KY7" s="64" t="s">
        <v>136</v>
      </c>
      <c r="KZ7" s="64" t="s">
        <v>136</v>
      </c>
      <c r="LA7" s="64" t="s">
        <v>136</v>
      </c>
      <c r="LB7" s="64">
        <v>15.3</v>
      </c>
      <c r="LC7" s="64">
        <v>14.9</v>
      </c>
      <c r="LD7" s="64">
        <v>14.9</v>
      </c>
      <c r="LE7" s="64">
        <v>14.3</v>
      </c>
      <c r="LF7" s="64">
        <v>13.8</v>
      </c>
      <c r="LG7" s="64" t="s">
        <v>136</v>
      </c>
      <c r="LH7" s="64" t="s">
        <v>136</v>
      </c>
      <c r="LI7" s="64" t="s">
        <v>136</v>
      </c>
      <c r="LJ7" s="64" t="s">
        <v>136</v>
      </c>
      <c r="LK7" s="64" t="s">
        <v>136</v>
      </c>
      <c r="LL7" s="64">
        <v>0.7</v>
      </c>
      <c r="LM7" s="64">
        <v>0.4</v>
      </c>
      <c r="LN7" s="64">
        <v>1.8</v>
      </c>
      <c r="LO7" s="64">
        <v>1.8</v>
      </c>
      <c r="LP7" s="64">
        <v>2.7</v>
      </c>
      <c r="LQ7" s="64" t="s">
        <v>136</v>
      </c>
      <c r="LR7" s="64" t="s">
        <v>136</v>
      </c>
      <c r="LS7" s="64" t="s">
        <v>136</v>
      </c>
      <c r="LT7" s="64" t="s">
        <v>136</v>
      </c>
      <c r="LU7" s="64" t="s">
        <v>136</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t="s">
        <v>136</v>
      </c>
      <c r="ML7" s="64" t="s">
        <v>136</v>
      </c>
      <c r="MM7" s="64" t="s">
        <v>136</v>
      </c>
      <c r="MN7" s="64" t="s">
        <v>136</v>
      </c>
      <c r="MO7" s="64" t="s">
        <v>136</v>
      </c>
      <c r="MP7" s="64">
        <v>98.7</v>
      </c>
      <c r="MQ7" s="64">
        <v>98.8</v>
      </c>
      <c r="MR7" s="64">
        <v>98.9</v>
      </c>
      <c r="MS7" s="64">
        <v>99.7</v>
      </c>
      <c r="MT7" s="64">
        <v>99.8</v>
      </c>
      <c r="MU7" s="64">
        <v>1</v>
      </c>
      <c r="MV7" s="64">
        <v>1</v>
      </c>
      <c r="MW7" s="64">
        <v>1</v>
      </c>
      <c r="MX7" s="64">
        <v>1</v>
      </c>
      <c r="MY7" s="64" t="s">
        <v>136</v>
      </c>
      <c r="MZ7" s="64" t="s">
        <v>136</v>
      </c>
      <c r="NA7" s="64" t="s">
        <v>136</v>
      </c>
      <c r="NB7" s="64" t="s">
        <v>136</v>
      </c>
      <c r="NC7" s="64" t="s">
        <v>136</v>
      </c>
      <c r="ND7" s="64" t="s">
        <v>136</v>
      </c>
      <c r="NE7" s="64" t="s">
        <v>136</v>
      </c>
      <c r="NF7" s="64" t="s">
        <v>136</v>
      </c>
      <c r="NG7" s="64" t="s">
        <v>136</v>
      </c>
      <c r="NH7" s="64" t="s">
        <v>136</v>
      </c>
      <c r="NI7" s="64" t="s">
        <v>136</v>
      </c>
      <c r="NJ7" s="64" t="s">
        <v>136</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141</v>
      </c>
      <c r="FB8" s="66"/>
      <c r="FC8" s="66"/>
      <c r="FD8" s="66"/>
      <c r="FE8" s="66"/>
      <c r="FF8" s="67"/>
      <c r="FG8" s="66"/>
      <c r="FH8" s="66"/>
      <c r="FI8" s="66" t="str">
        <f>FJ4</f>
        <v>修繕費比率（％）</v>
      </c>
      <c r="FJ8" s="66" t="b">
        <f>IF(SUM($M$6,$MU$7:$MX$7)=0,FALSE,TRUE)</f>
        <v>1</v>
      </c>
      <c r="FK8" s="68" t="s">
        <v>141</v>
      </c>
      <c r="FL8" s="66"/>
      <c r="FM8" s="66"/>
      <c r="FN8" s="66"/>
      <c r="FO8" s="66"/>
      <c r="FP8" s="66"/>
      <c r="FQ8" s="67"/>
      <c r="FR8" s="66"/>
      <c r="FS8" s="66" t="str">
        <f>FT4</f>
        <v>企業債残高対料金収入比率（％）</v>
      </c>
      <c r="FT8" s="66" t="b">
        <f>IF(SUM($M$6,$MU$7:$MX$7)=0,FALSE,TRUE)</f>
        <v>1</v>
      </c>
      <c r="FU8" s="68" t="s">
        <v>141</v>
      </c>
      <c r="FV8" s="66"/>
      <c r="FW8" s="66"/>
      <c r="FX8" s="66"/>
      <c r="FY8" s="66"/>
      <c r="FZ8" s="66"/>
      <c r="GA8" s="66"/>
      <c r="GB8" s="67"/>
      <c r="GC8" s="66" t="str">
        <f>GD4</f>
        <v>有形固定資産減価償却率（％）</v>
      </c>
      <c r="GD8" s="66" t="b">
        <f>IF(SUM($M$6,$MU$7:$MX$7)=0,FALSE,TRUE)</f>
        <v>1</v>
      </c>
      <c r="GE8" s="68" t="s">
        <v>141</v>
      </c>
      <c r="GF8" s="66"/>
      <c r="GG8" s="66"/>
      <c r="GH8" s="66"/>
      <c r="GI8" s="66"/>
      <c r="GJ8" s="66"/>
      <c r="GK8" s="66"/>
      <c r="GL8" s="66"/>
      <c r="GM8" s="66" t="str">
        <f>GN4</f>
        <v>FIT・FIP収入割合（％）</v>
      </c>
      <c r="GN8" s="66" t="b">
        <f>IF(SUM($M$6,$MU$7:$MX$7)=0,FALSE,TRUE)</f>
        <v>1</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0</v>
      </c>
      <c r="IY8" s="68" t="s">
        <v>141</v>
      </c>
      <c r="IZ8" s="66"/>
      <c r="JA8" s="66"/>
      <c r="JB8" s="66"/>
      <c r="JC8" s="66"/>
      <c r="JD8" s="67"/>
      <c r="JE8" s="66"/>
      <c r="JF8" s="66"/>
      <c r="JG8" s="66" t="str">
        <f>JH4</f>
        <v>修繕費比率（％）</v>
      </c>
      <c r="JH8" s="66" t="b">
        <f>IF(SUM($O$7,$NC$7:$NF$7)=0,FALSE,TRUE)</f>
        <v>0</v>
      </c>
      <c r="JI8" s="68" t="s">
        <v>141</v>
      </c>
      <c r="JJ8" s="66"/>
      <c r="JK8" s="66"/>
      <c r="JL8" s="66"/>
      <c r="JM8" s="66"/>
      <c r="JN8" s="66"/>
      <c r="JO8" s="67"/>
      <c r="JP8" s="66"/>
      <c r="JQ8" s="66" t="str">
        <f>JR4</f>
        <v>企業債残高対料金収入比率（％）</v>
      </c>
      <c r="JR8" s="66" t="b">
        <f>IF(SUM($O$7,$NC$7:$NF$7)=0,FALSE,TRUE)</f>
        <v>0</v>
      </c>
      <c r="JS8" s="68" t="s">
        <v>141</v>
      </c>
      <c r="JT8" s="66"/>
      <c r="JU8" s="66"/>
      <c r="JV8" s="66"/>
      <c r="JW8" s="66"/>
      <c r="JX8" s="66"/>
      <c r="JY8" s="66"/>
      <c r="JZ8" s="67"/>
      <c r="KA8" s="66" t="str">
        <f>KB4</f>
        <v>有形固定資産減価償却率（％）</v>
      </c>
      <c r="KB8" s="66" t="b">
        <f>IF(SUM($O$7,$NC$7:$NF$7)=0,FALSE,TRUE)</f>
        <v>0</v>
      </c>
      <c r="KC8" s="68" t="s">
        <v>141</v>
      </c>
      <c r="KD8" s="66"/>
      <c r="KE8" s="66"/>
      <c r="KF8" s="66"/>
      <c r="KG8" s="66"/>
      <c r="KH8" s="66"/>
      <c r="KI8" s="66"/>
      <c r="KJ8" s="66"/>
      <c r="KK8" s="66" t="str">
        <f>KL4</f>
        <v>FIT・FIP収入割合（％）</v>
      </c>
      <c r="KL8" s="66" t="b">
        <f>IF(SUM($O$7,$NC$7:$NF$7)=0,FALSE,TRUE)</f>
        <v>0</v>
      </c>
      <c r="KM8" s="68" t="s">
        <v>141</v>
      </c>
      <c r="KN8" s="66"/>
      <c r="KO8" s="66"/>
      <c r="KP8" s="66"/>
      <c r="KQ8" s="65"/>
      <c r="KR8" s="65"/>
      <c r="KS8" s="65"/>
      <c r="KT8" s="65"/>
      <c r="KU8" s="66" t="str">
        <f>KV5</f>
        <v>最大出力合計</v>
      </c>
      <c r="KV8" s="66" t="str">
        <f>KW4</f>
        <v>設備利用率（％）</v>
      </c>
      <c r="KW8" s="66" t="b">
        <f>IF(SUM($P$7,$NG$7:$NJ$7)=0,FALSE,TRUE)</f>
        <v>0</v>
      </c>
      <c r="KX8" s="68" t="s">
        <v>141</v>
      </c>
      <c r="KY8" s="66"/>
      <c r="KZ8" s="66"/>
      <c r="LA8" s="66"/>
      <c r="LB8" s="66"/>
      <c r="LC8" s="67"/>
      <c r="LD8" s="66"/>
      <c r="LE8" s="66"/>
      <c r="LF8" s="66" t="str">
        <f>LG4</f>
        <v>修繕費比率（％）</v>
      </c>
      <c r="LG8" s="66" t="b">
        <f>IF(SUM($P$7,$NG$7:$NJ$7)=0,FALSE,TRUE)</f>
        <v>0</v>
      </c>
      <c r="LH8" s="68" t="s">
        <v>141</v>
      </c>
      <c r="LI8" s="66"/>
      <c r="LJ8" s="66"/>
      <c r="LK8" s="66"/>
      <c r="LL8" s="66"/>
      <c r="LM8" s="66"/>
      <c r="LN8" s="67"/>
      <c r="LO8" s="66"/>
      <c r="LP8" s="66" t="str">
        <f>LQ4</f>
        <v>企業債残高対料金収入比率（％）</v>
      </c>
      <c r="LQ8" s="66" t="b">
        <f>IF(SUM($P$7,$NG$7:$NJ$7)=0,FALSE,TRUE)</f>
        <v>0</v>
      </c>
      <c r="LR8" s="68" t="s">
        <v>141</v>
      </c>
      <c r="LS8" s="66"/>
      <c r="LT8" s="66"/>
      <c r="LU8" s="66"/>
      <c r="LV8" s="66"/>
      <c r="LW8" s="66"/>
      <c r="LX8" s="66"/>
      <c r="LY8" s="67"/>
      <c r="LZ8" s="66" t="str">
        <f>MA4</f>
        <v>有形固定資産減価償却率（％）</v>
      </c>
      <c r="MA8" s="66" t="b">
        <f>IF(SUM($P$7,$NG$7:$NJ$7)=0,FALSE,TRUE)</f>
        <v>0</v>
      </c>
      <c r="MB8" s="68" t="s">
        <v>141</v>
      </c>
      <c r="MC8" s="66"/>
      <c r="MD8" s="66"/>
      <c r="ME8" s="66"/>
      <c r="MF8" s="66"/>
      <c r="MG8" s="66"/>
      <c r="MH8" s="66"/>
      <c r="MI8" s="66"/>
      <c r="MJ8" s="66" t="str">
        <f>MK4</f>
        <v>FIT・FIP収入割合（％）</v>
      </c>
      <c r="MK8" s="66" t="b">
        <f>IF(SUM($P$7,$NG$7:$NJ$7)=0,FALSE,TRUE)</f>
        <v>0</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（最大出力合計90kW）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（最大出力合計90kW）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222.7</v>
      </c>
      <c r="AZ11" s="75">
        <f>AZ7</f>
        <v>237</v>
      </c>
      <c r="BA11" s="75">
        <f>BA7</f>
        <v>311.60000000000002</v>
      </c>
      <c r="BB11" s="75">
        <f>BB7</f>
        <v>325.5</v>
      </c>
      <c r="BC11" s="75">
        <f>BC7</f>
        <v>114.8</v>
      </c>
      <c r="BD11" s="65"/>
      <c r="BE11" s="65"/>
      <c r="BF11" s="65"/>
      <c r="BG11" s="65"/>
      <c r="BH11" s="65"/>
      <c r="BI11" s="74" t="s">
        <v>149</v>
      </c>
      <c r="BJ11" s="75">
        <f>BJ7</f>
        <v>222.6</v>
      </c>
      <c r="BK11" s="75">
        <f>BK7</f>
        <v>239.4</v>
      </c>
      <c r="BL11" s="75">
        <f>BL7</f>
        <v>315.60000000000002</v>
      </c>
      <c r="BM11" s="75">
        <f>BM7</f>
        <v>332.2</v>
      </c>
      <c r="BN11" s="75">
        <f>BN7</f>
        <v>168.9</v>
      </c>
      <c r="BO11" s="65"/>
      <c r="BP11" s="65"/>
      <c r="BQ11" s="65"/>
      <c r="BR11" s="65"/>
      <c r="BS11" s="65"/>
      <c r="BT11" s="74" t="s">
        <v>149</v>
      </c>
      <c r="BU11" s="75" t="str">
        <f>BU7</f>
        <v>-</v>
      </c>
      <c r="BV11" s="75" t="str">
        <f>BV7</f>
        <v>-</v>
      </c>
      <c r="BW11" s="75" t="str">
        <f>BW7</f>
        <v>-</v>
      </c>
      <c r="BX11" s="75" t="str">
        <f>BX7</f>
        <v>-</v>
      </c>
      <c r="BY11" s="75" t="str">
        <f>BY7</f>
        <v>-</v>
      </c>
      <c r="BZ11" s="65"/>
      <c r="CA11" s="65"/>
      <c r="CB11" s="65"/>
      <c r="CC11" s="65"/>
      <c r="CD11" s="65"/>
      <c r="CE11" s="74" t="s">
        <v>149</v>
      </c>
      <c r="CF11" s="75">
        <f>CF7</f>
        <v>16502.900000000001</v>
      </c>
      <c r="CG11" s="75">
        <f>CG7</f>
        <v>23812.9</v>
      </c>
      <c r="CH11" s="75">
        <f>CH7</f>
        <v>11997.1</v>
      </c>
      <c r="CI11" s="75">
        <f>CI7</f>
        <v>11509.4</v>
      </c>
      <c r="CJ11" s="75">
        <f>CJ7</f>
        <v>32744.5</v>
      </c>
      <c r="CK11" s="65"/>
      <c r="CL11" s="65"/>
      <c r="CM11" s="65"/>
      <c r="CN11" s="65"/>
      <c r="CO11" s="74" t="s">
        <v>150</v>
      </c>
      <c r="CP11" s="76">
        <f>CP7</f>
        <v>3462</v>
      </c>
      <c r="CQ11" s="76">
        <f>CQ7</f>
        <v>5620</v>
      </c>
      <c r="CR11" s="76">
        <f>CR7</f>
        <v>8940</v>
      </c>
      <c r="CS11" s="76">
        <f>CS7</f>
        <v>5558</v>
      </c>
      <c r="CT11" s="76">
        <f>CT7</f>
        <v>2112</v>
      </c>
      <c r="CU11" s="65"/>
      <c r="CV11" s="65"/>
      <c r="CW11" s="65"/>
      <c r="CX11" s="65"/>
      <c r="CY11" s="65"/>
      <c r="CZ11" s="74" t="s">
        <v>149</v>
      </c>
      <c r="DA11" s="75">
        <f>DA7</f>
        <v>21.7</v>
      </c>
      <c r="DB11" s="75">
        <f>DB7</f>
        <v>21.6</v>
      </c>
      <c r="DC11" s="75">
        <f>DC7</f>
        <v>44.4</v>
      </c>
      <c r="DD11" s="75">
        <f>DD7</f>
        <v>26.9</v>
      </c>
      <c r="DE11" s="75">
        <f>DE7</f>
        <v>17.399999999999999</v>
      </c>
      <c r="DF11" s="65"/>
      <c r="DG11" s="65"/>
      <c r="DH11" s="65"/>
      <c r="DI11" s="65"/>
      <c r="DJ11" s="74" t="s">
        <v>149</v>
      </c>
      <c r="DK11" s="75">
        <f>DK7</f>
        <v>0</v>
      </c>
      <c r="DL11" s="75">
        <f>DL7</f>
        <v>0</v>
      </c>
      <c r="DM11" s="75">
        <f>DM7</f>
        <v>0</v>
      </c>
      <c r="DN11" s="75">
        <f>DN7</f>
        <v>0</v>
      </c>
      <c r="DO11" s="75">
        <f>DO7</f>
        <v>0</v>
      </c>
      <c r="DP11" s="65"/>
      <c r="DQ11" s="65"/>
      <c r="DR11" s="65"/>
      <c r="DS11" s="65"/>
      <c r="DT11" s="74" t="s">
        <v>149</v>
      </c>
      <c r="DU11" s="75">
        <f>DU7</f>
        <v>383.6</v>
      </c>
      <c r="DV11" s="75">
        <f>DV7</f>
        <v>284.89999999999998</v>
      </c>
      <c r="DW11" s="75">
        <f>DW7</f>
        <v>210.2</v>
      </c>
      <c r="DX11" s="75">
        <f>DX7</f>
        <v>347</v>
      </c>
      <c r="DY11" s="75">
        <f>DY7</f>
        <v>840.4</v>
      </c>
      <c r="DZ11" s="65"/>
      <c r="EA11" s="65"/>
      <c r="EB11" s="65"/>
      <c r="EC11" s="65"/>
      <c r="ED11" s="74" t="s">
        <v>149</v>
      </c>
      <c r="EE11" s="75" t="str">
        <f>EE7</f>
        <v>-</v>
      </c>
      <c r="EF11" s="75" t="str">
        <f>EF7</f>
        <v>-</v>
      </c>
      <c r="EG11" s="75" t="str">
        <f>EG7</f>
        <v>-</v>
      </c>
      <c r="EH11" s="75" t="str">
        <f>EH7</f>
        <v>-</v>
      </c>
      <c r="EI11" s="75" t="str">
        <f>EI7</f>
        <v>-</v>
      </c>
      <c r="EJ11" s="65"/>
      <c r="EK11" s="65"/>
      <c r="EL11" s="65"/>
      <c r="EM11" s="65"/>
      <c r="EN11" s="74" t="s">
        <v>149</v>
      </c>
      <c r="EO11" s="75">
        <f>EO7</f>
        <v>100</v>
      </c>
      <c r="EP11" s="75">
        <f>EP7</f>
        <v>100</v>
      </c>
      <c r="EQ11" s="75">
        <f>EQ7</f>
        <v>100</v>
      </c>
      <c r="ER11" s="75">
        <f>ER7</f>
        <v>100</v>
      </c>
      <c r="ES11" s="75">
        <f>ES7</f>
        <v>100</v>
      </c>
      <c r="ET11" s="65"/>
      <c r="EU11" s="65"/>
      <c r="EV11" s="65"/>
      <c r="EW11" s="65"/>
      <c r="EX11" s="65"/>
      <c r="EY11" s="74" t="s">
        <v>149</v>
      </c>
      <c r="EZ11" s="75">
        <f>EZ7</f>
        <v>21.7</v>
      </c>
      <c r="FA11" s="75">
        <f>FA7</f>
        <v>21.6</v>
      </c>
      <c r="FB11" s="75">
        <f>FB7</f>
        <v>44.4</v>
      </c>
      <c r="FC11" s="75">
        <f>FC7</f>
        <v>26.9</v>
      </c>
      <c r="FD11" s="75">
        <f>FD7</f>
        <v>17.399999999999999</v>
      </c>
      <c r="FE11" s="65"/>
      <c r="FF11" s="65"/>
      <c r="FG11" s="65"/>
      <c r="FH11" s="65"/>
      <c r="FI11" s="74" t="s">
        <v>149</v>
      </c>
      <c r="FJ11" s="75">
        <f>FJ7</f>
        <v>0</v>
      </c>
      <c r="FK11" s="75">
        <f>FK7</f>
        <v>0</v>
      </c>
      <c r="FL11" s="75">
        <f>FL7</f>
        <v>0</v>
      </c>
      <c r="FM11" s="75">
        <f>FM7</f>
        <v>0</v>
      </c>
      <c r="FN11" s="75">
        <f>FN7</f>
        <v>0</v>
      </c>
      <c r="FO11" s="65"/>
      <c r="FP11" s="65"/>
      <c r="FQ11" s="65"/>
      <c r="FR11" s="65"/>
      <c r="FS11" s="74" t="s">
        <v>151</v>
      </c>
      <c r="FT11" s="75">
        <f>FT7</f>
        <v>383.6</v>
      </c>
      <c r="FU11" s="75">
        <f>FU7</f>
        <v>284.89999999999998</v>
      </c>
      <c r="FV11" s="75">
        <f>FV7</f>
        <v>210.2</v>
      </c>
      <c r="FW11" s="75">
        <f>FW7</f>
        <v>347</v>
      </c>
      <c r="FX11" s="75">
        <f>FX7</f>
        <v>840.4</v>
      </c>
      <c r="FY11" s="65"/>
      <c r="FZ11" s="65"/>
      <c r="GA11" s="65"/>
      <c r="GB11" s="65"/>
      <c r="GC11" s="74" t="s">
        <v>152</v>
      </c>
      <c r="GD11" s="75" t="str">
        <f>GD7</f>
        <v>-</v>
      </c>
      <c r="GE11" s="75" t="str">
        <f>GE7</f>
        <v>-</v>
      </c>
      <c r="GF11" s="75" t="str">
        <f>GF7</f>
        <v>-</v>
      </c>
      <c r="GG11" s="75" t="str">
        <f>GG7</f>
        <v>-</v>
      </c>
      <c r="GH11" s="75" t="str">
        <f>GH7</f>
        <v>-</v>
      </c>
      <c r="GI11" s="65"/>
      <c r="GJ11" s="65"/>
      <c r="GK11" s="65"/>
      <c r="GL11" s="65"/>
      <c r="GM11" s="74" t="s">
        <v>149</v>
      </c>
      <c r="GN11" s="75">
        <f>GN7</f>
        <v>100</v>
      </c>
      <c r="GO11" s="75">
        <f>GO7</f>
        <v>100</v>
      </c>
      <c r="GP11" s="75">
        <f>GP7</f>
        <v>100</v>
      </c>
      <c r="GQ11" s="75">
        <f>GQ7</f>
        <v>100</v>
      </c>
      <c r="GR11" s="75">
        <f>GR7</f>
        <v>100</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149</v>
      </c>
      <c r="IC11" s="75" t="str">
        <f>IC7</f>
        <v>-</v>
      </c>
      <c r="ID11" s="75" t="str">
        <f>ID7</f>
        <v>-</v>
      </c>
      <c r="IE11" s="75" t="str">
        <f>IE7</f>
        <v>-</v>
      </c>
      <c r="IF11" s="75" t="str">
        <f>IF7</f>
        <v>-</v>
      </c>
      <c r="IG11" s="75" t="str">
        <f>IG7</f>
        <v>-</v>
      </c>
      <c r="IH11" s="65"/>
      <c r="II11" s="65"/>
      <c r="IJ11" s="65"/>
      <c r="IK11" s="65"/>
      <c r="IL11" s="74" t="s">
        <v>149</v>
      </c>
      <c r="IM11" s="75" t="str">
        <f>IM7</f>
        <v>-</v>
      </c>
      <c r="IN11" s="75" t="str">
        <f>IN7</f>
        <v>-</v>
      </c>
      <c r="IO11" s="75" t="str">
        <f>IO7</f>
        <v>-</v>
      </c>
      <c r="IP11" s="75" t="str">
        <f>IP7</f>
        <v>-</v>
      </c>
      <c r="IQ11" s="75" t="str">
        <f>IQ7</f>
        <v>-</v>
      </c>
      <c r="IR11" s="65"/>
      <c r="IS11" s="65"/>
      <c r="IT11" s="65"/>
      <c r="IU11" s="65"/>
      <c r="IV11" s="65"/>
      <c r="IW11" s="74" t="s">
        <v>149</v>
      </c>
      <c r="IX11" s="75" t="str">
        <f>IX7</f>
        <v>-</v>
      </c>
      <c r="IY11" s="75" t="str">
        <f>IY7</f>
        <v>-</v>
      </c>
      <c r="IZ11" s="75" t="str">
        <f>IZ7</f>
        <v>-</v>
      </c>
      <c r="JA11" s="75" t="str">
        <f>JA7</f>
        <v>-</v>
      </c>
      <c r="JB11" s="75" t="str">
        <f>JB7</f>
        <v>-</v>
      </c>
      <c r="JC11" s="65"/>
      <c r="JD11" s="65"/>
      <c r="JE11" s="65"/>
      <c r="JF11" s="65"/>
      <c r="JG11" s="74" t="s">
        <v>149</v>
      </c>
      <c r="JH11" s="75" t="str">
        <f>JH7</f>
        <v>-</v>
      </c>
      <c r="JI11" s="75" t="str">
        <f>JI7</f>
        <v>-</v>
      </c>
      <c r="JJ11" s="75" t="str">
        <f>JJ7</f>
        <v>-</v>
      </c>
      <c r="JK11" s="75" t="str">
        <f>JK7</f>
        <v>-</v>
      </c>
      <c r="JL11" s="75" t="str">
        <f>JL7</f>
        <v>-</v>
      </c>
      <c r="JM11" s="65"/>
      <c r="JN11" s="65"/>
      <c r="JO11" s="65"/>
      <c r="JP11" s="65"/>
      <c r="JQ11" s="74" t="s">
        <v>149</v>
      </c>
      <c r="JR11" s="75" t="str">
        <f>JR7</f>
        <v>-</v>
      </c>
      <c r="JS11" s="75" t="str">
        <f>JS7</f>
        <v>-</v>
      </c>
      <c r="JT11" s="75" t="str">
        <f>JT7</f>
        <v>-</v>
      </c>
      <c r="JU11" s="75" t="str">
        <f>JU7</f>
        <v>-</v>
      </c>
      <c r="JV11" s="75" t="str">
        <f>JV7</f>
        <v>-</v>
      </c>
      <c r="JW11" s="65"/>
      <c r="JX11" s="65"/>
      <c r="JY11" s="65"/>
      <c r="JZ11" s="65"/>
      <c r="KA11" s="74" t="s">
        <v>149</v>
      </c>
      <c r="KB11" s="75" t="str">
        <f>KB7</f>
        <v>-</v>
      </c>
      <c r="KC11" s="75" t="str">
        <f>KC7</f>
        <v>-</v>
      </c>
      <c r="KD11" s="75" t="str">
        <f>KD7</f>
        <v>-</v>
      </c>
      <c r="KE11" s="75" t="str">
        <f>KE7</f>
        <v>-</v>
      </c>
      <c r="KF11" s="75" t="str">
        <f>KF7</f>
        <v>-</v>
      </c>
      <c r="KG11" s="65"/>
      <c r="KH11" s="65"/>
      <c r="KI11" s="65"/>
      <c r="KJ11" s="65"/>
      <c r="KK11" s="74" t="s">
        <v>149</v>
      </c>
      <c r="KL11" s="75" t="str">
        <f>KL7</f>
        <v>-</v>
      </c>
      <c r="KM11" s="75" t="str">
        <f>KM7</f>
        <v>-</v>
      </c>
      <c r="KN11" s="75" t="str">
        <f>KN7</f>
        <v>-</v>
      </c>
      <c r="KO11" s="75" t="str">
        <f>KO7</f>
        <v>-</v>
      </c>
      <c r="KP11" s="75" t="str">
        <f>KP7</f>
        <v>-</v>
      </c>
      <c r="KQ11" s="65"/>
      <c r="KR11" s="65"/>
      <c r="KS11" s="65"/>
      <c r="KT11" s="65"/>
      <c r="KU11" s="65"/>
      <c r="KV11" s="74" t="s">
        <v>149</v>
      </c>
      <c r="KW11" s="75" t="str">
        <f>KW7</f>
        <v>-</v>
      </c>
      <c r="KX11" s="75" t="str">
        <f>KX7</f>
        <v>-</v>
      </c>
      <c r="KY11" s="75" t="str">
        <f>KY7</f>
        <v>-</v>
      </c>
      <c r="KZ11" s="75" t="str">
        <f>KZ7</f>
        <v>-</v>
      </c>
      <c r="LA11" s="75" t="str">
        <f>LA7</f>
        <v>-</v>
      </c>
      <c r="LB11" s="65"/>
      <c r="LC11" s="65"/>
      <c r="LD11" s="65"/>
      <c r="LE11" s="65"/>
      <c r="LF11" s="74" t="s">
        <v>149</v>
      </c>
      <c r="LG11" s="75" t="str">
        <f>LG7</f>
        <v>-</v>
      </c>
      <c r="LH11" s="75" t="str">
        <f>LH7</f>
        <v>-</v>
      </c>
      <c r="LI11" s="75" t="str">
        <f>LI7</f>
        <v>-</v>
      </c>
      <c r="LJ11" s="75" t="str">
        <f>LJ7</f>
        <v>-</v>
      </c>
      <c r="LK11" s="75" t="str">
        <f>LK7</f>
        <v>-</v>
      </c>
      <c r="LL11" s="65"/>
      <c r="LM11" s="65"/>
      <c r="LN11" s="65"/>
      <c r="LO11" s="65"/>
      <c r="LP11" s="74" t="s">
        <v>149</v>
      </c>
      <c r="LQ11" s="75" t="str">
        <f>LQ7</f>
        <v>-</v>
      </c>
      <c r="LR11" s="75" t="str">
        <f>LR7</f>
        <v>-</v>
      </c>
      <c r="LS11" s="75" t="str">
        <f>LS7</f>
        <v>-</v>
      </c>
      <c r="LT11" s="75" t="str">
        <f>LT7</f>
        <v>-</v>
      </c>
      <c r="LU11" s="75" t="str">
        <f>LU7</f>
        <v>-</v>
      </c>
      <c r="LV11" s="65"/>
      <c r="LW11" s="65"/>
      <c r="LX11" s="65"/>
      <c r="LY11" s="65"/>
      <c r="LZ11" s="74" t="s">
        <v>149</v>
      </c>
      <c r="MA11" s="75" t="str">
        <f>MA7</f>
        <v>-</v>
      </c>
      <c r="MB11" s="75" t="str">
        <f>MB7</f>
        <v>-</v>
      </c>
      <c r="MC11" s="75" t="str">
        <f>MC7</f>
        <v>-</v>
      </c>
      <c r="MD11" s="75" t="str">
        <f>MD7</f>
        <v>-</v>
      </c>
      <c r="ME11" s="75" t="str">
        <f>ME7</f>
        <v>-</v>
      </c>
      <c r="MF11" s="65"/>
      <c r="MG11" s="65"/>
      <c r="MH11" s="65"/>
      <c r="MI11" s="65"/>
      <c r="MJ11" s="74" t="s">
        <v>149</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153</v>
      </c>
      <c r="CF12" s="75">
        <f>CK7</f>
        <v>19863.5</v>
      </c>
      <c r="CG12" s="75">
        <f>CL7</f>
        <v>19066.3</v>
      </c>
      <c r="CH12" s="75">
        <f>CM7</f>
        <v>18998.7</v>
      </c>
      <c r="CI12" s="75">
        <f>CN7</f>
        <v>17544.5</v>
      </c>
      <c r="CJ12" s="75">
        <f>CO7</f>
        <v>19886.599999999999</v>
      </c>
      <c r="CK12" s="65"/>
      <c r="CL12" s="65"/>
      <c r="CM12" s="65"/>
      <c r="CN12" s="65"/>
      <c r="CO12" s="74" t="s">
        <v>153</v>
      </c>
      <c r="CP12" s="76">
        <f>CU7</f>
        <v>34140</v>
      </c>
      <c r="CQ12" s="76">
        <f>CV7</f>
        <v>33434</v>
      </c>
      <c r="CR12" s="76">
        <f>CW7</f>
        <v>36820</v>
      </c>
      <c r="CS12" s="76">
        <f>CX7</f>
        <v>35532</v>
      </c>
      <c r="CT12" s="76">
        <f>CY7</f>
        <v>36111</v>
      </c>
      <c r="CU12" s="65"/>
      <c r="CV12" s="65"/>
      <c r="CW12" s="65"/>
      <c r="CX12" s="65"/>
      <c r="CY12" s="65"/>
      <c r="CZ12" s="74" t="s">
        <v>153</v>
      </c>
      <c r="DA12" s="75">
        <f>DF7</f>
        <v>32.6</v>
      </c>
      <c r="DB12" s="75">
        <f>DG7</f>
        <v>31.3</v>
      </c>
      <c r="DC12" s="75">
        <f>DH7</f>
        <v>31.8</v>
      </c>
      <c r="DD12" s="75">
        <f>DI7</f>
        <v>31.6</v>
      </c>
      <c r="DE12" s="75">
        <f>DJ7</f>
        <v>30.4</v>
      </c>
      <c r="DF12" s="65"/>
      <c r="DG12" s="65"/>
      <c r="DH12" s="65"/>
      <c r="DI12" s="65"/>
      <c r="DJ12" s="74" t="s">
        <v>153</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153</v>
      </c>
      <c r="EE12" s="75" t="str">
        <f>EJ7</f>
        <v>-</v>
      </c>
      <c r="EF12" s="75" t="str">
        <f>EK7</f>
        <v>-</v>
      </c>
      <c r="EG12" s="75" t="str">
        <f>EL7</f>
        <v>-</v>
      </c>
      <c r="EH12" s="75" t="str">
        <f>EM7</f>
        <v>-</v>
      </c>
      <c r="EI12" s="75" t="str">
        <f>EN7</f>
        <v>-</v>
      </c>
      <c r="EJ12" s="65"/>
      <c r="EK12" s="65"/>
      <c r="EL12" s="65"/>
      <c r="EM12" s="65"/>
      <c r="EN12" s="74" t="s">
        <v>153</v>
      </c>
      <c r="EO12" s="75">
        <f>ET7</f>
        <v>83.4</v>
      </c>
      <c r="EP12" s="75">
        <f>EU7</f>
        <v>82.5</v>
      </c>
      <c r="EQ12" s="75">
        <f>EV7</f>
        <v>83.2</v>
      </c>
      <c r="ER12" s="75">
        <f>EW7</f>
        <v>87.9</v>
      </c>
      <c r="ES12" s="75">
        <f>EX7</f>
        <v>82.3</v>
      </c>
      <c r="ET12" s="65"/>
      <c r="EU12" s="65"/>
      <c r="EV12" s="65"/>
      <c r="EW12" s="65"/>
      <c r="EX12" s="65"/>
      <c r="EY12" s="74" t="s">
        <v>153</v>
      </c>
      <c r="EZ12" s="75">
        <f>IF($EZ$8,FE7,"-")</f>
        <v>57.6</v>
      </c>
      <c r="FA12" s="75">
        <f>IF($EZ$8,FF7,"-")</f>
        <v>60.4</v>
      </c>
      <c r="FB12" s="75">
        <f>IF($EZ$8,FG7,"-")</f>
        <v>54.1</v>
      </c>
      <c r="FC12" s="75">
        <f>IF($EZ$8,FH7,"-")</f>
        <v>58.1</v>
      </c>
      <c r="FD12" s="75">
        <f>IF($EZ$8,FI7,"-")</f>
        <v>55.4</v>
      </c>
      <c r="FE12" s="65"/>
      <c r="FF12" s="65"/>
      <c r="FG12" s="65"/>
      <c r="FH12" s="65"/>
      <c r="FI12" s="74" t="s">
        <v>153</v>
      </c>
      <c r="FJ12" s="75">
        <f>IF($FJ$8,FO7,"-")</f>
        <v>8.6999999999999993</v>
      </c>
      <c r="FK12" s="75">
        <f>IF($FJ$8,FP7,"-")</f>
        <v>14.9</v>
      </c>
      <c r="FL12" s="75">
        <f>IF($FJ$8,FQ7,"-")</f>
        <v>16.2</v>
      </c>
      <c r="FM12" s="75">
        <f>IF($FJ$8,FR7,"-")</f>
        <v>5.6</v>
      </c>
      <c r="FN12" s="75">
        <f>IF($FJ$8,FS7,"-")</f>
        <v>7</v>
      </c>
      <c r="FO12" s="65"/>
      <c r="FP12" s="65"/>
      <c r="FQ12" s="65"/>
      <c r="FR12" s="65"/>
      <c r="FS12" s="74" t="s">
        <v>155</v>
      </c>
      <c r="FT12" s="75">
        <f>IF($FT$8,FY7,"-")</f>
        <v>375</v>
      </c>
      <c r="FU12" s="75">
        <f>IF($FT$8,FZ7,"-")</f>
        <v>314.5</v>
      </c>
      <c r="FV12" s="75">
        <f>IF($FT$8,GA7,"-")</f>
        <v>339.9</v>
      </c>
      <c r="FW12" s="75">
        <f>IF($FT$8,GB7,"-")</f>
        <v>303.60000000000002</v>
      </c>
      <c r="FX12" s="75">
        <f>IF($FT$8,GC7,"-")</f>
        <v>276.89999999999998</v>
      </c>
      <c r="FY12" s="65"/>
      <c r="FZ12" s="65"/>
      <c r="GA12" s="65"/>
      <c r="GB12" s="65"/>
      <c r="GC12" s="74" t="s">
        <v>155</v>
      </c>
      <c r="GD12" s="75" t="str">
        <f>IF($GD$8,GI7,"-")</f>
        <v>-</v>
      </c>
      <c r="GE12" s="75" t="str">
        <f>IF($GD$8,GJ7,"-")</f>
        <v>-</v>
      </c>
      <c r="GF12" s="75" t="str">
        <f>IF($GD$8,GK7,"-")</f>
        <v>-</v>
      </c>
      <c r="GG12" s="75" t="str">
        <f>IF($GD$8,GL7,"-")</f>
        <v>-</v>
      </c>
      <c r="GH12" s="75" t="str">
        <f>IF($GD$8,GM7,"-")</f>
        <v>-</v>
      </c>
      <c r="GI12" s="65"/>
      <c r="GJ12" s="65"/>
      <c r="GK12" s="65"/>
      <c r="GL12" s="65"/>
      <c r="GM12" s="74" t="s">
        <v>153</v>
      </c>
      <c r="GN12" s="75">
        <f>IF($GN$8,GS7,"-")</f>
        <v>94.7</v>
      </c>
      <c r="GO12" s="75">
        <f>IF($GN$8,GT7,"-")</f>
        <v>96</v>
      </c>
      <c r="GP12" s="75">
        <f>IF($GN$8,GU7,"-")</f>
        <v>97.1</v>
      </c>
      <c r="GQ12" s="75">
        <f>IF($GN$8,GV7,"-")</f>
        <v>98.9</v>
      </c>
      <c r="GR12" s="75">
        <f>IF($GN$8,GW7,"-")</f>
        <v>99.1</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156</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t="str">
        <f>IF($IX$8,JE7,"-")</f>
        <v>-</v>
      </c>
      <c r="JA12" s="75" t="str">
        <f>IF($IX$8,JF7,"-")</f>
        <v>-</v>
      </c>
      <c r="JB12" s="75" t="str">
        <f>IF($IX$8,JG7,"-")</f>
        <v>-</v>
      </c>
      <c r="JC12" s="65"/>
      <c r="JD12" s="65"/>
      <c r="JE12" s="65"/>
      <c r="JF12" s="65"/>
      <c r="JG12" s="74" t="s">
        <v>156</v>
      </c>
      <c r="JH12" s="75" t="str">
        <f>IF($JH$8,JM7,"-")</f>
        <v>-</v>
      </c>
      <c r="JI12" s="75" t="str">
        <f>IF($JH$8,JN7,"-")</f>
        <v>-</v>
      </c>
      <c r="JJ12" s="75" t="str">
        <f>IF($JH$8,JO7,"-")</f>
        <v>-</v>
      </c>
      <c r="JK12" s="75" t="str">
        <f>IF($JH$8,JP7,"-")</f>
        <v>-</v>
      </c>
      <c r="JL12" s="75" t="str">
        <f>IF($JH$8,JQ7,"-")</f>
        <v>-</v>
      </c>
      <c r="JM12" s="65"/>
      <c r="JN12" s="65"/>
      <c r="JO12" s="65"/>
      <c r="JP12" s="65"/>
      <c r="JQ12" s="74" t="s">
        <v>155</v>
      </c>
      <c r="JR12" s="75" t="str">
        <f>IF($JR$8,JW7,"-")</f>
        <v>-</v>
      </c>
      <c r="JS12" s="75" t="str">
        <f>IF($JR$8,JX7,"-")</f>
        <v>-</v>
      </c>
      <c r="JT12" s="75" t="str">
        <f>IF($JR$8,JY7,"-")</f>
        <v>-</v>
      </c>
      <c r="JU12" s="75" t="str">
        <f>IF($JR$8,JZ7,"-")</f>
        <v>-</v>
      </c>
      <c r="JV12" s="75" t="str">
        <f>IF($JR$8,KA7,"-")</f>
        <v>-</v>
      </c>
      <c r="JW12" s="65"/>
      <c r="JX12" s="65"/>
      <c r="JY12" s="65"/>
      <c r="JZ12" s="65"/>
      <c r="KA12" s="74" t="s">
        <v>153</v>
      </c>
      <c r="KB12" s="75" t="str">
        <f>IF($KB$8,KG7,"-")</f>
        <v>-</v>
      </c>
      <c r="KC12" s="75" t="str">
        <f>IF($KB$8,KH7,"-")</f>
        <v>-</v>
      </c>
      <c r="KD12" s="75" t="str">
        <f>IF($KB$8,KI7,"-")</f>
        <v>-</v>
      </c>
      <c r="KE12" s="75" t="str">
        <f>IF($KB$8,KJ7,"-")</f>
        <v>-</v>
      </c>
      <c r="KF12" s="75" t="str">
        <f>IF($KB$8,KK7,"-")</f>
        <v>-</v>
      </c>
      <c r="KG12" s="65"/>
      <c r="KH12" s="65"/>
      <c r="KI12" s="65"/>
      <c r="KJ12" s="65"/>
      <c r="KK12" s="74" t="s">
        <v>155</v>
      </c>
      <c r="KL12" s="75" t="str">
        <f>IF($KL$8,KQ7,"-")</f>
        <v>-</v>
      </c>
      <c r="KM12" s="75" t="str">
        <f>IF($KL$8,KR7,"-")</f>
        <v>-</v>
      </c>
      <c r="KN12" s="75" t="str">
        <f>IF($KL$8,KS7,"-")</f>
        <v>-</v>
      </c>
      <c r="KO12" s="75" t="str">
        <f>IF($KL$8,KT7,"-")</f>
        <v>-</v>
      </c>
      <c r="KP12" s="75" t="str">
        <f>IF($KL$8,KU7,"-")</f>
        <v>-</v>
      </c>
      <c r="KQ12" s="65"/>
      <c r="KR12" s="65"/>
      <c r="KS12" s="65"/>
      <c r="KT12" s="65"/>
      <c r="KU12" s="65"/>
      <c r="KV12" s="74" t="s">
        <v>153</v>
      </c>
      <c r="KW12" s="75" t="str">
        <f>IF($KW$8,LB7,"-")</f>
        <v>-</v>
      </c>
      <c r="KX12" s="75" t="str">
        <f>IF($KW$8,LC7,"-")</f>
        <v>-</v>
      </c>
      <c r="KY12" s="75" t="str">
        <f>IF($KW$8,LD7,"-")</f>
        <v>-</v>
      </c>
      <c r="KZ12" s="75" t="str">
        <f>IF($KW$8,LE7,"-")</f>
        <v>-</v>
      </c>
      <c r="LA12" s="75" t="str">
        <f>IF($KW$8,LF7,"-")</f>
        <v>-</v>
      </c>
      <c r="LB12" s="65"/>
      <c r="LC12" s="65"/>
      <c r="LD12" s="65"/>
      <c r="LE12" s="65"/>
      <c r="LF12" s="74" t="s">
        <v>153</v>
      </c>
      <c r="LG12" s="75" t="str">
        <f>IF($LG$8,LL7,"-")</f>
        <v>-</v>
      </c>
      <c r="LH12" s="75" t="str">
        <f>IF($LG$8,LM7,"-")</f>
        <v>-</v>
      </c>
      <c r="LI12" s="75" t="str">
        <f>IF($LG$8,LN7,"-")</f>
        <v>-</v>
      </c>
      <c r="LJ12" s="75" t="str">
        <f>IF($LG$8,LO7,"-")</f>
        <v>-</v>
      </c>
      <c r="LK12" s="75" t="str">
        <f>IF($LG$8,LP7,"-")</f>
        <v>-</v>
      </c>
      <c r="LL12" s="65"/>
      <c r="LM12" s="65"/>
      <c r="LN12" s="65"/>
      <c r="LO12" s="65"/>
      <c r="LP12" s="74" t="s">
        <v>153</v>
      </c>
      <c r="LQ12" s="75" t="str">
        <f>IF($LQ$8,LV7,"-")</f>
        <v>-</v>
      </c>
      <c r="LR12" s="75" t="str">
        <f>IF($LQ$8,LW7,"-")</f>
        <v>-</v>
      </c>
      <c r="LS12" s="75" t="str">
        <f>IF($LQ$8,LX7,"-")</f>
        <v>-</v>
      </c>
      <c r="LT12" s="75" t="str">
        <f>IF($LQ$8,LY7,"-")</f>
        <v>-</v>
      </c>
      <c r="LU12" s="75" t="str">
        <f>IF($LQ$8,LZ7,"-")</f>
        <v>-</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157</v>
      </c>
      <c r="AY13" s="75">
        <f>$BI$7</f>
        <v>100</v>
      </c>
      <c r="AZ13" s="75">
        <f>$BI$7</f>
        <v>100</v>
      </c>
      <c r="BA13" s="75">
        <f>$BI$7</f>
        <v>100</v>
      </c>
      <c r="BB13" s="75">
        <f>$BI$7</f>
        <v>100</v>
      </c>
      <c r="BC13" s="75">
        <f>$BI$7</f>
        <v>100</v>
      </c>
      <c r="BD13" s="65"/>
      <c r="BE13" s="65"/>
      <c r="BF13" s="65"/>
      <c r="BG13" s="65"/>
      <c r="BH13" s="65"/>
      <c r="BI13" s="74" t="s">
        <v>157</v>
      </c>
      <c r="BJ13" s="75">
        <f>$BT$7</f>
        <v>100</v>
      </c>
      <c r="BK13" s="75">
        <f>$BT$7</f>
        <v>100</v>
      </c>
      <c r="BL13" s="75">
        <f>$BT$7</f>
        <v>100</v>
      </c>
      <c r="BM13" s="75">
        <f>$BT$7</f>
        <v>100</v>
      </c>
      <c r="BN13" s="75">
        <f>$BT$7</f>
        <v>100</v>
      </c>
      <c r="BO13" s="65"/>
      <c r="BP13" s="65"/>
      <c r="BQ13" s="65"/>
      <c r="BR13" s="65"/>
      <c r="BS13" s="65"/>
      <c r="BT13" s="74" t="s">
        <v>157</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158</v>
      </c>
      <c r="C14" s="79"/>
      <c r="D14" s="80"/>
      <c r="E14" s="79"/>
      <c r="F14" s="191" t="s">
        <v>159</v>
      </c>
      <c r="G14" s="191"/>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1" t="s">
        <v>160</v>
      </c>
      <c r="C15" s="181"/>
      <c r="D15" s="80"/>
      <c r="E15" s="77">
        <v>1</v>
      </c>
      <c r="F15" s="181" t="s">
        <v>161</v>
      </c>
      <c r="G15" s="181"/>
      <c r="H15" s="82" t="s">
        <v>162</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163</v>
      </c>
      <c r="AY15" s="80"/>
      <c r="AZ15" s="80"/>
      <c r="BA15" s="80"/>
      <c r="BB15" s="80"/>
      <c r="BC15" s="80"/>
      <c r="BD15" s="80"/>
      <c r="BE15" s="80"/>
      <c r="BF15" s="80"/>
      <c r="BG15" s="80"/>
      <c r="BH15" s="80"/>
      <c r="BI15" s="81" t="s">
        <v>163</v>
      </c>
      <c r="BJ15" s="80"/>
      <c r="BK15" s="80"/>
      <c r="BL15" s="80"/>
      <c r="BM15" s="80"/>
      <c r="BN15" s="80"/>
      <c r="BO15" s="80"/>
      <c r="BP15" s="80"/>
      <c r="BQ15" s="80"/>
      <c r="BR15" s="80"/>
      <c r="BS15" s="80"/>
      <c r="BT15" s="81" t="s">
        <v>163</v>
      </c>
      <c r="BU15" s="80"/>
      <c r="BV15" s="80"/>
      <c r="BW15" s="80"/>
      <c r="BX15" s="80"/>
      <c r="BY15" s="80"/>
      <c r="BZ15" s="80"/>
      <c r="CA15" s="80"/>
      <c r="CB15" s="80"/>
      <c r="CC15" s="80"/>
      <c r="CD15" s="80"/>
      <c r="CE15" s="81" t="s">
        <v>163</v>
      </c>
      <c r="CF15" s="80"/>
      <c r="CG15" s="80"/>
      <c r="CH15" s="80"/>
      <c r="CI15" s="80"/>
      <c r="CJ15" s="80"/>
      <c r="CK15" s="80"/>
      <c r="CL15" s="80"/>
      <c r="CM15" s="80"/>
      <c r="CN15" s="80"/>
      <c r="CO15" s="81" t="s">
        <v>163</v>
      </c>
      <c r="CP15" s="80"/>
      <c r="CQ15" s="80"/>
      <c r="CR15" s="80"/>
      <c r="CS15" s="80"/>
      <c r="CT15" s="80"/>
      <c r="CU15" s="80"/>
      <c r="CV15" s="80"/>
      <c r="CW15" s="80"/>
      <c r="CX15" s="80"/>
      <c r="CY15" s="80"/>
      <c r="CZ15" s="81" t="s">
        <v>163</v>
      </c>
      <c r="DA15" s="80"/>
      <c r="DB15" s="80"/>
      <c r="DC15" s="80"/>
      <c r="DD15" s="80"/>
      <c r="DE15" s="80"/>
      <c r="DF15" s="80"/>
      <c r="DG15" s="80"/>
      <c r="DH15" s="80"/>
      <c r="DI15" s="80"/>
      <c r="DJ15" s="81" t="s">
        <v>163</v>
      </c>
      <c r="DK15" s="80"/>
      <c r="DL15" s="80"/>
      <c r="DM15" s="80"/>
      <c r="DN15" s="80"/>
      <c r="DO15" s="80"/>
      <c r="DP15" s="80"/>
      <c r="DQ15" s="80"/>
      <c r="DR15" s="80"/>
      <c r="DS15" s="80"/>
      <c r="DT15" s="81" t="s">
        <v>163</v>
      </c>
      <c r="DU15" s="80"/>
      <c r="DV15" s="80"/>
      <c r="DW15" s="80"/>
      <c r="DX15" s="80"/>
      <c r="DY15" s="80"/>
      <c r="DZ15" s="80"/>
      <c r="EA15" s="80"/>
      <c r="EB15" s="80"/>
      <c r="EC15" s="80"/>
      <c r="ED15" s="81" t="s">
        <v>163</v>
      </c>
      <c r="EE15" s="80"/>
      <c r="EF15" s="80"/>
      <c r="EG15" s="80"/>
      <c r="EH15" s="80"/>
      <c r="EI15" s="80"/>
      <c r="EJ15" s="80"/>
      <c r="EK15" s="80"/>
      <c r="EL15" s="80"/>
      <c r="EM15" s="80"/>
      <c r="EN15" s="81" t="s">
        <v>163</v>
      </c>
      <c r="EO15" s="80"/>
      <c r="EP15" s="80"/>
      <c r="EQ15" s="80"/>
      <c r="ER15" s="80"/>
      <c r="ES15" s="80"/>
      <c r="ET15" s="80"/>
      <c r="EU15" s="80"/>
      <c r="EV15" s="80"/>
      <c r="EW15" s="80"/>
      <c r="EX15" s="80"/>
      <c r="EY15" s="81" t="s">
        <v>163</v>
      </c>
      <c r="EZ15" s="80"/>
      <c r="FA15" s="80"/>
      <c r="FB15" s="80"/>
      <c r="FC15" s="80"/>
      <c r="FD15" s="80"/>
      <c r="FE15" s="80"/>
      <c r="FF15" s="80"/>
      <c r="FG15" s="80"/>
      <c r="FH15" s="80"/>
      <c r="FI15" s="81" t="s">
        <v>163</v>
      </c>
      <c r="FJ15" s="80"/>
      <c r="FK15" s="80"/>
      <c r="FL15" s="80"/>
      <c r="FM15" s="80"/>
      <c r="FN15" s="80"/>
      <c r="FO15" s="80"/>
      <c r="FP15" s="80"/>
      <c r="FQ15" s="80"/>
      <c r="FR15" s="80"/>
      <c r="FS15" s="81" t="s">
        <v>163</v>
      </c>
      <c r="FT15" s="80"/>
      <c r="FU15" s="80"/>
      <c r="FV15" s="80"/>
      <c r="FW15" s="80"/>
      <c r="FX15" s="80"/>
      <c r="FY15" s="80"/>
      <c r="FZ15" s="80"/>
      <c r="GA15" s="80"/>
      <c r="GB15" s="80"/>
      <c r="GC15" s="81" t="s">
        <v>163</v>
      </c>
      <c r="GD15" s="80"/>
      <c r="GE15" s="80"/>
      <c r="GF15" s="80"/>
      <c r="GG15" s="80"/>
      <c r="GH15" s="80"/>
      <c r="GI15" s="80"/>
      <c r="GJ15" s="80"/>
      <c r="GK15" s="80"/>
      <c r="GL15" s="80"/>
      <c r="GM15" s="81" t="s">
        <v>163</v>
      </c>
      <c r="GN15" s="80"/>
      <c r="GO15" s="80"/>
      <c r="GP15" s="80"/>
      <c r="GQ15" s="80"/>
      <c r="GR15" s="80"/>
      <c r="GS15" s="80"/>
      <c r="GT15" s="80"/>
      <c r="GU15" s="80"/>
      <c r="GV15" s="80"/>
      <c r="GW15" s="80"/>
      <c r="GX15" s="81" t="s">
        <v>163</v>
      </c>
      <c r="GY15" s="80"/>
      <c r="GZ15" s="80"/>
      <c r="HA15" s="80"/>
      <c r="HB15" s="80"/>
      <c r="HC15" s="80"/>
      <c r="HD15" s="80"/>
      <c r="HE15" s="80"/>
      <c r="HF15" s="80"/>
      <c r="HG15" s="80"/>
      <c r="HH15" s="81" t="s">
        <v>163</v>
      </c>
      <c r="HI15" s="80"/>
      <c r="HJ15" s="80"/>
      <c r="HK15" s="80"/>
      <c r="HL15" s="80"/>
      <c r="HM15" s="80"/>
      <c r="HN15" s="80"/>
      <c r="HO15" s="80"/>
      <c r="HP15" s="80"/>
      <c r="HQ15" s="80"/>
      <c r="HR15" s="81" t="s">
        <v>163</v>
      </c>
      <c r="HS15" s="80"/>
      <c r="HT15" s="80"/>
      <c r="HU15" s="80"/>
      <c r="HV15" s="80"/>
      <c r="HW15" s="80"/>
      <c r="HX15" s="80"/>
      <c r="HY15" s="80"/>
      <c r="HZ15" s="80"/>
      <c r="IA15" s="80"/>
      <c r="IB15" s="81" t="s">
        <v>163</v>
      </c>
      <c r="IC15" s="80"/>
      <c r="ID15" s="80"/>
      <c r="IE15" s="80"/>
      <c r="IF15" s="80"/>
      <c r="IG15" s="80"/>
      <c r="IH15" s="80"/>
      <c r="II15" s="80"/>
      <c r="IJ15" s="80"/>
      <c r="IK15" s="80"/>
      <c r="IL15" s="81" t="s">
        <v>163</v>
      </c>
      <c r="IM15" s="80"/>
      <c r="IN15" s="80"/>
      <c r="IO15" s="80"/>
      <c r="IP15" s="80"/>
      <c r="IQ15" s="80"/>
      <c r="IR15" s="80"/>
      <c r="IS15" s="80"/>
      <c r="IT15" s="80"/>
      <c r="IU15" s="80"/>
      <c r="IV15" s="80"/>
      <c r="IW15" s="81" t="s">
        <v>163</v>
      </c>
      <c r="IX15" s="80"/>
      <c r="IY15" s="80"/>
      <c r="IZ15" s="80"/>
      <c r="JA15" s="80"/>
      <c r="JB15" s="80"/>
      <c r="JC15" s="80"/>
      <c r="JD15" s="80"/>
      <c r="JE15" s="80"/>
      <c r="JF15" s="80"/>
      <c r="JG15" s="81" t="s">
        <v>163</v>
      </c>
      <c r="JH15" s="80"/>
      <c r="JI15" s="80"/>
      <c r="JJ15" s="80"/>
      <c r="JK15" s="80"/>
      <c r="JL15" s="80"/>
      <c r="JM15" s="80"/>
      <c r="JN15" s="80"/>
      <c r="JO15" s="80"/>
      <c r="JP15" s="80"/>
      <c r="JQ15" s="81" t="s">
        <v>163</v>
      </c>
      <c r="JR15" s="80"/>
      <c r="JS15" s="80"/>
      <c r="JT15" s="80"/>
      <c r="JU15" s="80"/>
      <c r="JV15" s="80"/>
      <c r="JW15" s="80"/>
      <c r="JX15" s="80"/>
      <c r="JY15" s="80"/>
      <c r="JZ15" s="80"/>
      <c r="KA15" s="81" t="s">
        <v>163</v>
      </c>
      <c r="KB15" s="80"/>
      <c r="KC15" s="80"/>
      <c r="KD15" s="80"/>
      <c r="KE15" s="80"/>
      <c r="KF15" s="80"/>
      <c r="KG15" s="80"/>
      <c r="KH15" s="80"/>
      <c r="KI15" s="80"/>
      <c r="KJ15" s="80"/>
      <c r="KK15" s="81" t="s">
        <v>163</v>
      </c>
      <c r="KL15" s="80"/>
      <c r="KM15" s="80"/>
      <c r="KN15" s="80"/>
      <c r="KO15" s="80"/>
      <c r="KP15" s="80"/>
      <c r="KQ15" s="80"/>
      <c r="KR15" s="80"/>
      <c r="KS15" s="80"/>
      <c r="KT15" s="80"/>
      <c r="KU15" s="80"/>
      <c r="KV15" s="81" t="s">
        <v>163</v>
      </c>
      <c r="KW15" s="80"/>
      <c r="KX15" s="80"/>
      <c r="KY15" s="80"/>
      <c r="KZ15" s="80"/>
      <c r="LA15" s="80"/>
      <c r="LB15" s="80"/>
      <c r="LC15" s="80"/>
      <c r="LD15" s="80"/>
      <c r="LE15" s="80"/>
      <c r="LF15" s="81" t="s">
        <v>163</v>
      </c>
      <c r="LG15" s="80"/>
      <c r="LH15" s="80"/>
      <c r="LI15" s="80"/>
      <c r="LJ15" s="80"/>
      <c r="LK15" s="80"/>
      <c r="LL15" s="80"/>
      <c r="LM15" s="80"/>
      <c r="LN15" s="80"/>
      <c r="LO15" s="80"/>
      <c r="LP15" s="81" t="s">
        <v>163</v>
      </c>
      <c r="LQ15" s="80"/>
      <c r="LR15" s="80"/>
      <c r="LS15" s="80"/>
      <c r="LT15" s="80"/>
      <c r="LU15" s="80"/>
      <c r="LV15" s="80"/>
      <c r="LW15" s="80"/>
      <c r="LX15" s="80"/>
      <c r="LY15" s="80"/>
      <c r="LZ15" s="81" t="s">
        <v>163</v>
      </c>
      <c r="MA15" s="80"/>
      <c r="MB15" s="80"/>
      <c r="MC15" s="80"/>
      <c r="MD15" s="80"/>
      <c r="ME15" s="80"/>
      <c r="MF15" s="80"/>
      <c r="MG15" s="80"/>
      <c r="MH15" s="80"/>
      <c r="MI15" s="80"/>
      <c r="MJ15" s="81" t="s">
        <v>163</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1" t="s">
        <v>164</v>
      </c>
      <c r="C16" s="181"/>
      <c r="D16" s="80"/>
      <c r="E16" s="77">
        <f>E15+1</f>
        <v>2</v>
      </c>
      <c r="F16" s="181" t="s">
        <v>165</v>
      </c>
      <c r="G16" s="181"/>
      <c r="H16" s="82" t="s">
        <v>166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1" t="s">
        <v>167</v>
      </c>
      <c r="C17" s="181"/>
      <c r="D17" s="80"/>
      <c r="E17" s="77">
        <f t="shared" ref="E17" si="8">E16+1</f>
        <v>3</v>
      </c>
      <c r="F17" s="181" t="s">
        <v>168</v>
      </c>
      <c r="G17" s="181"/>
      <c r="H17" s="82" t="s">
        <v>169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170</v>
      </c>
      <c r="AY17" s="85">
        <f>IF(AY7="-",NA(),AY7)</f>
        <v>222.7</v>
      </c>
      <c r="AZ17" s="85">
        <f t="shared" ref="AZ17:BC17" si="9">IF(AZ7="-",NA(),AZ7)</f>
        <v>237</v>
      </c>
      <c r="BA17" s="85">
        <f t="shared" si="9"/>
        <v>311.60000000000002</v>
      </c>
      <c r="BB17" s="85">
        <f t="shared" si="9"/>
        <v>325.5</v>
      </c>
      <c r="BC17" s="85">
        <f t="shared" si="9"/>
        <v>114.8</v>
      </c>
      <c r="BD17" s="80"/>
      <c r="BE17" s="80"/>
      <c r="BF17" s="80"/>
      <c r="BG17" s="80"/>
      <c r="BH17" s="80"/>
      <c r="BI17" s="84" t="s">
        <v>171</v>
      </c>
      <c r="BJ17" s="85">
        <f>IF(BJ7="-",NA(),BJ7)</f>
        <v>222.6</v>
      </c>
      <c r="BK17" s="85">
        <f t="shared" ref="BK17:BN17" si="10">IF(BK7="-",NA(),BK7)</f>
        <v>239.4</v>
      </c>
      <c r="BL17" s="85">
        <f t="shared" si="10"/>
        <v>315.60000000000002</v>
      </c>
      <c r="BM17" s="85">
        <f t="shared" si="10"/>
        <v>332.2</v>
      </c>
      <c r="BN17" s="85">
        <f t="shared" si="10"/>
        <v>168.9</v>
      </c>
      <c r="BO17" s="80"/>
      <c r="BP17" s="80"/>
      <c r="BQ17" s="80"/>
      <c r="BR17" s="80"/>
      <c r="BS17" s="80"/>
      <c r="BT17" s="84" t="s">
        <v>170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170</v>
      </c>
      <c r="CF17" s="85">
        <f>IF(CF7="-",NA(),CF7)</f>
        <v>16502.900000000001</v>
      </c>
      <c r="CG17" s="85">
        <f t="shared" ref="CG17:CJ17" si="12">IF(CG7="-",NA(),CG7)</f>
        <v>23812.9</v>
      </c>
      <c r="CH17" s="85">
        <f t="shared" si="12"/>
        <v>11997.1</v>
      </c>
      <c r="CI17" s="85">
        <f t="shared" si="12"/>
        <v>11509.4</v>
      </c>
      <c r="CJ17" s="85">
        <f t="shared" si="12"/>
        <v>32744.5</v>
      </c>
      <c r="CK17" s="80"/>
      <c r="CL17" s="80"/>
      <c r="CM17" s="80"/>
      <c r="CN17" s="80"/>
      <c r="CO17" s="84" t="s">
        <v>170</v>
      </c>
      <c r="CP17" s="86">
        <f>IF(CP7="-",NA(),CP7)</f>
        <v>3462</v>
      </c>
      <c r="CQ17" s="86">
        <f t="shared" ref="CQ17:CT17" si="13">IF(CQ7="-",NA(),CQ7)</f>
        <v>5620</v>
      </c>
      <c r="CR17" s="86">
        <f t="shared" si="13"/>
        <v>8940</v>
      </c>
      <c r="CS17" s="86">
        <f t="shared" si="13"/>
        <v>5558</v>
      </c>
      <c r="CT17" s="86">
        <f t="shared" si="13"/>
        <v>2112</v>
      </c>
      <c r="CU17" s="80"/>
      <c r="CV17" s="80"/>
      <c r="CW17" s="80"/>
      <c r="CX17" s="80"/>
      <c r="CY17" s="80"/>
      <c r="CZ17" s="84" t="s">
        <v>170</v>
      </c>
      <c r="DA17" s="85">
        <f>IF(DA7="-",NA(),DA7)</f>
        <v>21.7</v>
      </c>
      <c r="DB17" s="85">
        <f t="shared" ref="DB17:DE17" si="14">IF(DB7="-",NA(),DB7)</f>
        <v>21.6</v>
      </c>
      <c r="DC17" s="85">
        <f t="shared" si="14"/>
        <v>44.4</v>
      </c>
      <c r="DD17" s="85">
        <f t="shared" si="14"/>
        <v>26.9</v>
      </c>
      <c r="DE17" s="85">
        <f t="shared" si="14"/>
        <v>17.399999999999999</v>
      </c>
      <c r="DF17" s="80"/>
      <c r="DG17" s="80"/>
      <c r="DH17" s="80"/>
      <c r="DI17" s="80"/>
      <c r="DJ17" s="84" t="s">
        <v>170</v>
      </c>
      <c r="DK17" s="85">
        <f>IF(DK7="-",NA(),DK7)</f>
        <v>0</v>
      </c>
      <c r="DL17" s="85">
        <f t="shared" ref="DL17:DO17" si="15">IF(DL7="-",NA(),DL7)</f>
        <v>0</v>
      </c>
      <c r="DM17" s="85">
        <f t="shared" si="15"/>
        <v>0</v>
      </c>
      <c r="DN17" s="85">
        <f t="shared" si="15"/>
        <v>0</v>
      </c>
      <c r="DO17" s="85">
        <f t="shared" si="15"/>
        <v>0</v>
      </c>
      <c r="DP17" s="80"/>
      <c r="DQ17" s="80"/>
      <c r="DR17" s="80"/>
      <c r="DS17" s="80"/>
      <c r="DT17" s="84" t="s">
        <v>170</v>
      </c>
      <c r="DU17" s="85">
        <f>IF(DU7="-",NA(),DU7)</f>
        <v>383.6</v>
      </c>
      <c r="DV17" s="85">
        <f t="shared" ref="DV17:DY17" si="16">IF(DV7="-",NA(),DV7)</f>
        <v>284.89999999999998</v>
      </c>
      <c r="DW17" s="85">
        <f t="shared" si="16"/>
        <v>210.2</v>
      </c>
      <c r="DX17" s="85">
        <f t="shared" si="16"/>
        <v>347</v>
      </c>
      <c r="DY17" s="85">
        <f t="shared" si="16"/>
        <v>840.4</v>
      </c>
      <c r="DZ17" s="80"/>
      <c r="EA17" s="80"/>
      <c r="EB17" s="80"/>
      <c r="EC17" s="80"/>
      <c r="ED17" s="84" t="s">
        <v>170</v>
      </c>
      <c r="EE17" s="85" t="e">
        <f>IF(EE7="-",NA(),EE7)</f>
        <v>#N/A</v>
      </c>
      <c r="EF17" s="85" t="e">
        <f t="shared" ref="EF17:EI17" si="17">IF(EF7="-",NA(),EF7)</f>
        <v>#N/A</v>
      </c>
      <c r="EG17" s="85" t="e">
        <f t="shared" si="17"/>
        <v>#N/A</v>
      </c>
      <c r="EH17" s="85" t="e">
        <f t="shared" si="17"/>
        <v>#N/A</v>
      </c>
      <c r="EI17" s="85" t="e">
        <f t="shared" si="17"/>
        <v>#N/A</v>
      </c>
      <c r="EJ17" s="80"/>
      <c r="EK17" s="80"/>
      <c r="EL17" s="80"/>
      <c r="EM17" s="80"/>
      <c r="EN17" s="84" t="s">
        <v>170</v>
      </c>
      <c r="EO17" s="85">
        <f>IF(EO7="-",NA(),EO7)</f>
        <v>100</v>
      </c>
      <c r="EP17" s="85">
        <f t="shared" ref="EP17:ES17" si="18">IF(EP7="-",NA(),EP7)</f>
        <v>100</v>
      </c>
      <c r="EQ17" s="85">
        <f t="shared" si="18"/>
        <v>100</v>
      </c>
      <c r="ER17" s="85">
        <f t="shared" si="18"/>
        <v>100</v>
      </c>
      <c r="ES17" s="85">
        <f t="shared" si="18"/>
        <v>100</v>
      </c>
      <c r="ET17" s="80"/>
      <c r="EU17" s="80"/>
      <c r="EV17" s="80"/>
      <c r="EW17" s="80"/>
      <c r="EX17" s="80"/>
      <c r="EY17" s="84" t="s">
        <v>170</v>
      </c>
      <c r="EZ17" s="85">
        <f>IF(EZ7="-",NA(),EZ7)</f>
        <v>21.7</v>
      </c>
      <c r="FA17" s="85">
        <f t="shared" ref="FA17:FD17" si="19">IF(FA7="-",NA(),FA7)</f>
        <v>21.6</v>
      </c>
      <c r="FB17" s="85">
        <f t="shared" si="19"/>
        <v>44.4</v>
      </c>
      <c r="FC17" s="85">
        <f t="shared" si="19"/>
        <v>26.9</v>
      </c>
      <c r="FD17" s="85">
        <f t="shared" si="19"/>
        <v>17.399999999999999</v>
      </c>
      <c r="FE17" s="80"/>
      <c r="FF17" s="80"/>
      <c r="FG17" s="80"/>
      <c r="FH17" s="80"/>
      <c r="FI17" s="84" t="s">
        <v>170</v>
      </c>
      <c r="FJ17" s="85">
        <f>IF(FJ7="-",NA(),FJ7)</f>
        <v>0</v>
      </c>
      <c r="FK17" s="85">
        <f t="shared" ref="FK17:FN17" si="20">IF(FK7="-",NA(),FK7)</f>
        <v>0</v>
      </c>
      <c r="FL17" s="85">
        <f t="shared" si="20"/>
        <v>0</v>
      </c>
      <c r="FM17" s="85">
        <f t="shared" si="20"/>
        <v>0</v>
      </c>
      <c r="FN17" s="85">
        <f t="shared" si="20"/>
        <v>0</v>
      </c>
      <c r="FO17" s="80"/>
      <c r="FP17" s="80"/>
      <c r="FQ17" s="80"/>
      <c r="FR17" s="80"/>
      <c r="FS17" s="84" t="s">
        <v>170</v>
      </c>
      <c r="FT17" s="85">
        <f>IF(FT7="-",NA(),FT7)</f>
        <v>383.6</v>
      </c>
      <c r="FU17" s="85">
        <f t="shared" ref="FU17:FX17" si="21">IF(FU7="-",NA(),FU7)</f>
        <v>284.89999999999998</v>
      </c>
      <c r="FV17" s="85">
        <f t="shared" si="21"/>
        <v>210.2</v>
      </c>
      <c r="FW17" s="85">
        <f t="shared" si="21"/>
        <v>347</v>
      </c>
      <c r="FX17" s="85">
        <f t="shared" si="21"/>
        <v>840.4</v>
      </c>
      <c r="FY17" s="80"/>
      <c r="FZ17" s="80"/>
      <c r="GA17" s="80"/>
      <c r="GB17" s="80"/>
      <c r="GC17" s="84" t="s">
        <v>170</v>
      </c>
      <c r="GD17" s="85" t="e">
        <f>IF(GD7="-",NA(),GD7)</f>
        <v>#N/A</v>
      </c>
      <c r="GE17" s="85" t="e">
        <f t="shared" ref="GE17:GH17" si="22">IF(GE7="-",NA(),GE7)</f>
        <v>#N/A</v>
      </c>
      <c r="GF17" s="85" t="e">
        <f t="shared" si="22"/>
        <v>#N/A</v>
      </c>
      <c r="GG17" s="85" t="e">
        <f t="shared" si="22"/>
        <v>#N/A</v>
      </c>
      <c r="GH17" s="85" t="e">
        <f t="shared" si="22"/>
        <v>#N/A</v>
      </c>
      <c r="GI17" s="80"/>
      <c r="GJ17" s="80"/>
      <c r="GK17" s="80"/>
      <c r="GL17" s="80"/>
      <c r="GM17" s="84" t="s">
        <v>170</v>
      </c>
      <c r="GN17" s="85">
        <f>IF(GN7="-",NA(),GN7)</f>
        <v>100</v>
      </c>
      <c r="GO17" s="85">
        <f t="shared" ref="GO17:GR17" si="23">IF(GO7="-",NA(),GO7)</f>
        <v>100</v>
      </c>
      <c r="GP17" s="85">
        <f t="shared" si="23"/>
        <v>100</v>
      </c>
      <c r="GQ17" s="85">
        <f t="shared" si="23"/>
        <v>100</v>
      </c>
      <c r="GR17" s="85">
        <f t="shared" si="23"/>
        <v>100</v>
      </c>
      <c r="GS17" s="80"/>
      <c r="GT17" s="80"/>
      <c r="GU17" s="80"/>
      <c r="GV17" s="80"/>
      <c r="GW17" s="80"/>
      <c r="GX17" s="84" t="s">
        <v>170</v>
      </c>
      <c r="GY17" s="85" t="e">
        <f>IF(GY7="-",NA(),GY7)</f>
        <v>#N/A</v>
      </c>
      <c r="GZ17" s="85" t="e">
        <f t="shared" ref="GZ17:HC17" si="24">IF(GZ7="-",NA(),GZ7)</f>
        <v>#N/A</v>
      </c>
      <c r="HA17" s="85" t="e">
        <f t="shared" si="24"/>
        <v>#N/A</v>
      </c>
      <c r="HB17" s="85" t="e">
        <f t="shared" si="24"/>
        <v>#N/A</v>
      </c>
      <c r="HC17" s="85" t="e">
        <f t="shared" si="24"/>
        <v>#N/A</v>
      </c>
      <c r="HD17" s="80"/>
      <c r="HE17" s="80"/>
      <c r="HF17" s="80"/>
      <c r="HG17" s="80"/>
      <c r="HH17" s="84" t="s">
        <v>170</v>
      </c>
      <c r="HI17" s="85" t="e">
        <f>IF(HI7="-",NA(),HI7)</f>
        <v>#N/A</v>
      </c>
      <c r="HJ17" s="85" t="e">
        <f t="shared" ref="HJ17:HM17" si="25">IF(HJ7="-",NA(),HJ7)</f>
        <v>#N/A</v>
      </c>
      <c r="HK17" s="85" t="e">
        <f t="shared" si="25"/>
        <v>#N/A</v>
      </c>
      <c r="HL17" s="85" t="e">
        <f t="shared" si="25"/>
        <v>#N/A</v>
      </c>
      <c r="HM17" s="85" t="e">
        <f t="shared" si="25"/>
        <v>#N/A</v>
      </c>
      <c r="HN17" s="80"/>
      <c r="HO17" s="80"/>
      <c r="HP17" s="80"/>
      <c r="HQ17" s="80"/>
      <c r="HR17" s="84" t="s">
        <v>170</v>
      </c>
      <c r="HS17" s="85" t="e">
        <f>IF(HS7="-",NA(),HS7)</f>
        <v>#N/A</v>
      </c>
      <c r="HT17" s="85" t="e">
        <f t="shared" ref="HT17:HW17" si="26">IF(HT7="-",NA(),HT7)</f>
        <v>#N/A</v>
      </c>
      <c r="HU17" s="85" t="e">
        <f t="shared" si="26"/>
        <v>#N/A</v>
      </c>
      <c r="HV17" s="85" t="e">
        <f t="shared" si="26"/>
        <v>#N/A</v>
      </c>
      <c r="HW17" s="85" t="e">
        <f t="shared" si="26"/>
        <v>#N/A</v>
      </c>
      <c r="HX17" s="80"/>
      <c r="HY17" s="80"/>
      <c r="HZ17" s="80"/>
      <c r="IA17" s="80"/>
      <c r="IB17" s="84" t="s">
        <v>170</v>
      </c>
      <c r="IC17" s="85" t="e">
        <f>IF(IC7="-",NA(),IC7)</f>
        <v>#N/A</v>
      </c>
      <c r="ID17" s="85" t="e">
        <f t="shared" ref="ID17:IG17" si="27">IF(ID7="-",NA(),ID7)</f>
        <v>#N/A</v>
      </c>
      <c r="IE17" s="85" t="e">
        <f t="shared" si="27"/>
        <v>#N/A</v>
      </c>
      <c r="IF17" s="85" t="e">
        <f t="shared" si="27"/>
        <v>#N/A</v>
      </c>
      <c r="IG17" s="85" t="e">
        <f t="shared" si="27"/>
        <v>#N/A</v>
      </c>
      <c r="IH17" s="80"/>
      <c r="II17" s="80"/>
      <c r="IJ17" s="80"/>
      <c r="IK17" s="80"/>
      <c r="IL17" s="84" t="s">
        <v>170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t="e">
        <f>IF(IX7="-",NA(),IX7)</f>
        <v>#N/A</v>
      </c>
      <c r="IY17" s="85" t="e">
        <f t="shared" ref="IY17:JB17" si="29">IF(IY7="-",NA(),IY7)</f>
        <v>#N/A</v>
      </c>
      <c r="IZ17" s="85" t="e">
        <f t="shared" si="29"/>
        <v>#N/A</v>
      </c>
      <c r="JA17" s="85" t="e">
        <f t="shared" si="29"/>
        <v>#N/A</v>
      </c>
      <c r="JB17" s="85" t="e">
        <f t="shared" si="29"/>
        <v>#N/A</v>
      </c>
      <c r="JC17" s="80"/>
      <c r="JD17" s="80"/>
      <c r="JE17" s="80"/>
      <c r="JF17" s="80"/>
      <c r="JG17" s="84" t="s">
        <v>170</v>
      </c>
      <c r="JH17" s="85" t="e">
        <f>IF(JH7="-",NA(),JH7)</f>
        <v>#N/A</v>
      </c>
      <c r="JI17" s="85" t="e">
        <f t="shared" ref="JI17:JL17" si="30">IF(JI7="-",NA(),JI7)</f>
        <v>#N/A</v>
      </c>
      <c r="JJ17" s="85" t="e">
        <f t="shared" si="30"/>
        <v>#N/A</v>
      </c>
      <c r="JK17" s="85" t="e">
        <f t="shared" si="30"/>
        <v>#N/A</v>
      </c>
      <c r="JL17" s="85" t="e">
        <f t="shared" si="30"/>
        <v>#N/A</v>
      </c>
      <c r="JM17" s="80"/>
      <c r="JN17" s="80"/>
      <c r="JO17" s="80"/>
      <c r="JP17" s="80"/>
      <c r="JQ17" s="84" t="s">
        <v>170</v>
      </c>
      <c r="JR17" s="85" t="e">
        <f>IF(JR7="-",NA(),JR7)</f>
        <v>#N/A</v>
      </c>
      <c r="JS17" s="85" t="e">
        <f t="shared" ref="JS17:JV17" si="31">IF(JS7="-",NA(),JS7)</f>
        <v>#N/A</v>
      </c>
      <c r="JT17" s="85" t="e">
        <f t="shared" si="31"/>
        <v>#N/A</v>
      </c>
      <c r="JU17" s="85" t="e">
        <f t="shared" si="31"/>
        <v>#N/A</v>
      </c>
      <c r="JV17" s="85" t="e">
        <f t="shared" si="31"/>
        <v>#N/A</v>
      </c>
      <c r="JW17" s="80"/>
      <c r="JX17" s="80"/>
      <c r="JY17" s="80"/>
      <c r="JZ17" s="80"/>
      <c r="KA17" s="84" t="s">
        <v>170</v>
      </c>
      <c r="KB17" s="85" t="e">
        <f>IF(KB7="-",NA(),KB7)</f>
        <v>#N/A</v>
      </c>
      <c r="KC17" s="85" t="e">
        <f t="shared" ref="KC17:KF17" si="32">IF(KC7="-",NA(),KC7)</f>
        <v>#N/A</v>
      </c>
      <c r="KD17" s="85" t="e">
        <f t="shared" si="32"/>
        <v>#N/A</v>
      </c>
      <c r="KE17" s="85" t="e">
        <f t="shared" si="32"/>
        <v>#N/A</v>
      </c>
      <c r="KF17" s="85" t="e">
        <f t="shared" si="32"/>
        <v>#N/A</v>
      </c>
      <c r="KG17" s="80"/>
      <c r="KH17" s="80"/>
      <c r="KI17" s="80"/>
      <c r="KJ17" s="80"/>
      <c r="KK17" s="84" t="s">
        <v>170</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170</v>
      </c>
      <c r="KW17" s="85" t="e">
        <f>IF(KW7="-",NA(),KW7)</f>
        <v>#N/A</v>
      </c>
      <c r="KX17" s="85" t="e">
        <f t="shared" ref="KX17:LA17" si="34">IF(KX7="-",NA(),KX7)</f>
        <v>#N/A</v>
      </c>
      <c r="KY17" s="85" t="e">
        <f t="shared" si="34"/>
        <v>#N/A</v>
      </c>
      <c r="KZ17" s="85" t="e">
        <f t="shared" si="34"/>
        <v>#N/A</v>
      </c>
      <c r="LA17" s="85" t="e">
        <f t="shared" si="34"/>
        <v>#N/A</v>
      </c>
      <c r="LB17" s="80"/>
      <c r="LC17" s="80"/>
      <c r="LD17" s="80"/>
      <c r="LE17" s="80"/>
      <c r="LF17" s="84" t="s">
        <v>170</v>
      </c>
      <c r="LG17" s="85" t="e">
        <f>IF(LG7="-",NA(),LG7)</f>
        <v>#N/A</v>
      </c>
      <c r="LH17" s="85" t="e">
        <f t="shared" ref="LH17:LK17" si="35">IF(LH7="-",NA(),LH7)</f>
        <v>#N/A</v>
      </c>
      <c r="LI17" s="85" t="e">
        <f t="shared" si="35"/>
        <v>#N/A</v>
      </c>
      <c r="LJ17" s="85" t="e">
        <f t="shared" si="35"/>
        <v>#N/A</v>
      </c>
      <c r="LK17" s="85" t="e">
        <f t="shared" si="35"/>
        <v>#N/A</v>
      </c>
      <c r="LL17" s="80"/>
      <c r="LM17" s="80"/>
      <c r="LN17" s="80"/>
      <c r="LO17" s="80"/>
      <c r="LP17" s="84" t="s">
        <v>170</v>
      </c>
      <c r="LQ17" s="85" t="e">
        <f>IF(LQ7="-",NA(),LQ7)</f>
        <v>#N/A</v>
      </c>
      <c r="LR17" s="85" t="e">
        <f t="shared" ref="LR17:LU17" si="36">IF(LR7="-",NA(),LR7)</f>
        <v>#N/A</v>
      </c>
      <c r="LS17" s="85" t="e">
        <f t="shared" si="36"/>
        <v>#N/A</v>
      </c>
      <c r="LT17" s="85" t="e">
        <f t="shared" si="36"/>
        <v>#N/A</v>
      </c>
      <c r="LU17" s="85" t="e">
        <f t="shared" si="36"/>
        <v>#N/A</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170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1" t="s">
        <v>172</v>
      </c>
      <c r="C18" s="18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173</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173</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173</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173</v>
      </c>
      <c r="DA18" s="85">
        <f>IF(DF7="-",NA(),DF7)</f>
        <v>32.6</v>
      </c>
      <c r="DB18" s="85">
        <f t="shared" ref="DB18:DE18" si="44">IF(DG7="-",NA(),DG7)</f>
        <v>31.3</v>
      </c>
      <c r="DC18" s="85">
        <f t="shared" si="44"/>
        <v>31.8</v>
      </c>
      <c r="DD18" s="85">
        <f t="shared" si="44"/>
        <v>31.6</v>
      </c>
      <c r="DE18" s="85">
        <f t="shared" si="44"/>
        <v>30.4</v>
      </c>
      <c r="DF18" s="80"/>
      <c r="DG18" s="80"/>
      <c r="DH18" s="80"/>
      <c r="DI18" s="80"/>
      <c r="DJ18" s="84" t="s">
        <v>173</v>
      </c>
      <c r="DK18" s="85">
        <f>IF(DP7="-",NA(),DP7)</f>
        <v>7.3</v>
      </c>
      <c r="DL18" s="85">
        <f t="shared" ref="DL18:DO18" si="45">IF(DQ7="-",NA(),DQ7)</f>
        <v>5.4</v>
      </c>
      <c r="DM18" s="85">
        <f t="shared" si="45"/>
        <v>6.4</v>
      </c>
      <c r="DN18" s="85">
        <f t="shared" si="45"/>
        <v>5</v>
      </c>
      <c r="DO18" s="85">
        <f t="shared" si="45"/>
        <v>3.9</v>
      </c>
      <c r="DP18" s="80"/>
      <c r="DQ18" s="80"/>
      <c r="DR18" s="80"/>
      <c r="DS18" s="80"/>
      <c r="DT18" s="84" t="s">
        <v>173</v>
      </c>
      <c r="DU18" s="85">
        <f>IF(DZ7="-",NA(),DZ7)</f>
        <v>160.4</v>
      </c>
      <c r="DV18" s="85">
        <f t="shared" ref="DV18:DY18" si="46">IF(EA7="-",NA(),EA7)</f>
        <v>175.4</v>
      </c>
      <c r="DW18" s="85">
        <f t="shared" si="46"/>
        <v>166.4</v>
      </c>
      <c r="DX18" s="85">
        <f t="shared" si="46"/>
        <v>201.7</v>
      </c>
      <c r="DY18" s="85">
        <f t="shared" si="46"/>
        <v>192.3</v>
      </c>
      <c r="DZ18" s="80"/>
      <c r="EA18" s="80"/>
      <c r="EB18" s="80"/>
      <c r="EC18" s="80"/>
      <c r="ED18" s="84" t="s">
        <v>173</v>
      </c>
      <c r="EE18" s="85" t="e">
        <f>IF(EJ7="-",NA(),EJ7)</f>
        <v>#N/A</v>
      </c>
      <c r="EF18" s="85" t="e">
        <f t="shared" ref="EF18:EI18" si="47">IF(EK7="-",NA(),EK7)</f>
        <v>#N/A</v>
      </c>
      <c r="EG18" s="85" t="e">
        <f t="shared" si="47"/>
        <v>#N/A</v>
      </c>
      <c r="EH18" s="85" t="e">
        <f t="shared" si="47"/>
        <v>#N/A</v>
      </c>
      <c r="EI18" s="85" t="e">
        <f t="shared" si="47"/>
        <v>#N/A</v>
      </c>
      <c r="EJ18" s="80"/>
      <c r="EK18" s="80"/>
      <c r="EL18" s="80"/>
      <c r="EM18" s="80"/>
      <c r="EN18" s="84" t="s">
        <v>173</v>
      </c>
      <c r="EO18" s="85">
        <f>IF(ET7="-",NA(),ET7)</f>
        <v>83.4</v>
      </c>
      <c r="EP18" s="85">
        <f t="shared" ref="EP18:ES18" si="48">IF(EU7="-",NA(),EU7)</f>
        <v>82.5</v>
      </c>
      <c r="EQ18" s="85">
        <f t="shared" si="48"/>
        <v>83.2</v>
      </c>
      <c r="ER18" s="85">
        <f t="shared" si="48"/>
        <v>87.9</v>
      </c>
      <c r="ES18" s="85">
        <f t="shared" si="48"/>
        <v>82.3</v>
      </c>
      <c r="ET18" s="80"/>
      <c r="EU18" s="80"/>
      <c r="EV18" s="80"/>
      <c r="EW18" s="80"/>
      <c r="EX18" s="80"/>
      <c r="EY18" s="84" t="s">
        <v>173</v>
      </c>
      <c r="EZ18" s="85">
        <f>IF(OR(NOT($EZ$8),FE7="-"),NA(),FE7)</f>
        <v>57.6</v>
      </c>
      <c r="FA18" s="85">
        <f>IF(OR(NOT($EZ$8),FF7="-"),NA(),FF7)</f>
        <v>60.4</v>
      </c>
      <c r="FB18" s="85">
        <f>IF(OR(NOT($EZ$8),FG7="-"),NA(),FG7)</f>
        <v>54.1</v>
      </c>
      <c r="FC18" s="85">
        <f>IF(OR(NOT($EZ$8),FH7="-"),NA(),FH7)</f>
        <v>58.1</v>
      </c>
      <c r="FD18" s="85">
        <f>IF(OR(NOT($EZ$8),FI7="-"),NA(),FI7)</f>
        <v>55.4</v>
      </c>
      <c r="FE18" s="80"/>
      <c r="FF18" s="80"/>
      <c r="FG18" s="80"/>
      <c r="FH18" s="80"/>
      <c r="FI18" s="84" t="s">
        <v>173</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173</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173</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173</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173</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173</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173</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173</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173</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173</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173</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173</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173</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1" t="s">
        <v>174</v>
      </c>
      <c r="C19" s="1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157</v>
      </c>
      <c r="AY19" s="85">
        <f>$BI$7</f>
        <v>100</v>
      </c>
      <c r="AZ19" s="85">
        <f t="shared" ref="AZ19:BC19" si="49">$BI$7</f>
        <v>100</v>
      </c>
      <c r="BA19" s="85">
        <f t="shared" si="49"/>
        <v>100</v>
      </c>
      <c r="BB19" s="85">
        <f t="shared" si="49"/>
        <v>100</v>
      </c>
      <c r="BC19" s="85">
        <f t="shared" si="49"/>
        <v>100</v>
      </c>
      <c r="BD19" s="80"/>
      <c r="BE19" s="80"/>
      <c r="BF19" s="80"/>
      <c r="BG19" s="80"/>
      <c r="BH19" s="80"/>
      <c r="BI19" s="87" t="s">
        <v>157</v>
      </c>
      <c r="BJ19" s="85">
        <f>$BT$7</f>
        <v>100</v>
      </c>
      <c r="BK19" s="85">
        <f>$BT$7</f>
        <v>100</v>
      </c>
      <c r="BL19" s="85">
        <f>$BT$7</f>
        <v>100</v>
      </c>
      <c r="BM19" s="85">
        <f>$BT$7</f>
        <v>100</v>
      </c>
      <c r="BN19" s="85">
        <f>$BT$7</f>
        <v>100</v>
      </c>
      <c r="BO19" s="80"/>
      <c r="BP19" s="80"/>
      <c r="BQ19" s="80"/>
      <c r="BR19" s="80"/>
      <c r="BS19" s="80"/>
      <c r="BT19" s="87" t="s">
        <v>157</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1" t="s">
        <v>175</v>
      </c>
      <c r="C20" s="181"/>
      <c r="D20" s="80"/>
    </row>
    <row r="21" spans="1:374" x14ac:dyDescent="0.2">
      <c r="A21" s="77">
        <f t="shared" si="7"/>
        <v>7</v>
      </c>
      <c r="B21" s="181" t="s">
        <v>176</v>
      </c>
      <c r="C21" s="181"/>
      <c r="D21" s="80"/>
    </row>
    <row r="22" spans="1:374" x14ac:dyDescent="0.2">
      <c r="A22" s="77">
        <f t="shared" si="7"/>
        <v>8</v>
      </c>
      <c r="B22" s="181" t="s">
        <v>177</v>
      </c>
      <c r="C22" s="181"/>
      <c r="D22" s="80"/>
      <c r="E22" s="182" t="s">
        <v>178</v>
      </c>
      <c r="F22" s="183"/>
      <c r="G22" s="183"/>
      <c r="H22" s="183"/>
      <c r="I22" s="184"/>
    </row>
    <row r="23" spans="1:374" x14ac:dyDescent="0.2">
      <c r="A23" s="77">
        <f t="shared" si="7"/>
        <v>9</v>
      </c>
      <c r="B23" s="181" t="s">
        <v>179</v>
      </c>
      <c r="C23" s="181"/>
      <c r="D23" s="80"/>
      <c r="E23" s="185"/>
      <c r="F23" s="186"/>
      <c r="G23" s="186"/>
      <c r="H23" s="186"/>
      <c r="I23" s="187"/>
    </row>
    <row r="24" spans="1:374" x14ac:dyDescent="0.2">
      <c r="A24" s="77">
        <f t="shared" si="7"/>
        <v>10</v>
      </c>
      <c r="B24" s="181" t="s">
        <v>180</v>
      </c>
      <c r="C24" s="181"/>
      <c r="D24" s="80"/>
      <c r="E24" s="185"/>
      <c r="F24" s="186"/>
      <c r="G24" s="186"/>
      <c r="H24" s="186"/>
      <c r="I24" s="187"/>
    </row>
    <row r="25" spans="1:374" x14ac:dyDescent="0.2">
      <c r="A25" s="77">
        <f t="shared" si="7"/>
        <v>11</v>
      </c>
      <c r="B25" s="181" t="s">
        <v>181</v>
      </c>
      <c r="C25" s="181"/>
      <c r="D25" s="80"/>
      <c r="E25" s="185"/>
      <c r="F25" s="186"/>
      <c r="G25" s="186"/>
      <c r="H25" s="186"/>
      <c r="I25" s="187"/>
    </row>
    <row r="26" spans="1:374" x14ac:dyDescent="0.2">
      <c r="A26" s="77">
        <f t="shared" si="7"/>
        <v>12</v>
      </c>
      <c r="B26" s="181" t="s">
        <v>182</v>
      </c>
      <c r="C26" s="181"/>
      <c r="D26" s="80"/>
      <c r="E26" s="185"/>
      <c r="F26" s="186"/>
      <c r="G26" s="186"/>
      <c r="H26" s="186"/>
      <c r="I26" s="187"/>
    </row>
    <row r="27" spans="1:374" x14ac:dyDescent="0.2">
      <c r="A27" s="77">
        <f t="shared" si="7"/>
        <v>13</v>
      </c>
      <c r="B27" s="181" t="s">
        <v>183</v>
      </c>
      <c r="C27" s="181"/>
      <c r="D27" s="80"/>
      <c r="E27" s="185"/>
      <c r="F27" s="186"/>
      <c r="G27" s="186"/>
      <c r="H27" s="186"/>
      <c r="I27" s="187"/>
    </row>
    <row r="28" spans="1:374" x14ac:dyDescent="0.2">
      <c r="A28" s="77">
        <f t="shared" si="7"/>
        <v>14</v>
      </c>
      <c r="B28" s="181" t="s">
        <v>184</v>
      </c>
      <c r="C28" s="181"/>
      <c r="D28" s="80"/>
      <c r="E28" s="185"/>
      <c r="F28" s="186"/>
      <c r="G28" s="186"/>
      <c r="H28" s="186"/>
      <c r="I28" s="187"/>
    </row>
    <row r="29" spans="1:374" x14ac:dyDescent="0.2">
      <c r="A29" s="77">
        <f t="shared" si="7"/>
        <v>15</v>
      </c>
      <c r="B29" s="181" t="s">
        <v>185</v>
      </c>
      <c r="C29" s="181"/>
      <c r="D29" s="80"/>
      <c r="E29" s="185"/>
      <c r="F29" s="186"/>
      <c r="G29" s="186"/>
      <c r="H29" s="186"/>
      <c r="I29" s="187"/>
    </row>
    <row r="30" spans="1:374" x14ac:dyDescent="0.2">
      <c r="A30" s="77">
        <f t="shared" si="7"/>
        <v>16</v>
      </c>
      <c r="B30" s="181" t="s">
        <v>186</v>
      </c>
      <c r="C30" s="181"/>
      <c r="D30" s="80"/>
      <c r="E30" s="185"/>
      <c r="F30" s="186"/>
      <c r="G30" s="186"/>
      <c r="H30" s="186"/>
      <c r="I30" s="187"/>
    </row>
    <row r="31" spans="1:374" x14ac:dyDescent="0.2">
      <c r="A31" s="77"/>
      <c r="B31" s="181"/>
      <c r="C31" s="181"/>
      <c r="D31" s="80"/>
      <c r="E31" s="185"/>
      <c r="F31" s="186"/>
      <c r="G31" s="186"/>
      <c r="H31" s="186"/>
      <c r="I31" s="187"/>
    </row>
    <row r="32" spans="1:374" x14ac:dyDescent="0.2">
      <c r="A32" s="77"/>
      <c r="B32" s="181"/>
      <c r="C32" s="181"/>
      <c r="D32" s="80"/>
      <c r="E32" s="185"/>
      <c r="F32" s="186"/>
      <c r="G32" s="186"/>
      <c r="H32" s="186"/>
      <c r="I32" s="187"/>
    </row>
    <row r="33" spans="1:9" x14ac:dyDescent="0.2">
      <c r="A33" s="77"/>
      <c r="B33" s="181"/>
      <c r="C33" s="181"/>
      <c r="D33" s="80"/>
      <c r="E33" s="185"/>
      <c r="F33" s="186"/>
      <c r="G33" s="186"/>
      <c r="H33" s="186"/>
      <c r="I33" s="187"/>
    </row>
    <row r="34" spans="1:9" x14ac:dyDescent="0.2">
      <c r="A34" s="77"/>
      <c r="B34" s="181"/>
      <c r="C34" s="181"/>
      <c r="D34" s="80"/>
      <c r="E34" s="185"/>
      <c r="F34" s="186"/>
      <c r="G34" s="186"/>
      <c r="H34" s="186"/>
      <c r="I34" s="187"/>
    </row>
    <row r="35" spans="1:9" ht="25.5" customHeight="1" x14ac:dyDescent="0.2">
      <c r="E35" s="188"/>
      <c r="F35" s="189"/>
      <c r="G35" s="189"/>
      <c r="H35" s="189"/>
      <c r="I35" s="190"/>
    </row>
    <row r="36" spans="1:9" x14ac:dyDescent="0.2">
      <c r="A36" t="s">
        <v>187</v>
      </c>
      <c r="B36" t="s">
        <v>188</v>
      </c>
    </row>
    <row r="37" spans="1:9" x14ac:dyDescent="0.2">
      <c r="A37" t="s">
        <v>189</v>
      </c>
      <c r="B37" t="s">
        <v>190</v>
      </c>
    </row>
    <row r="38" spans="1:9" x14ac:dyDescent="0.2">
      <c r="A38" t="s">
        <v>191</v>
      </c>
      <c r="B38" t="s">
        <v>192</v>
      </c>
    </row>
    <row r="39" spans="1:9" x14ac:dyDescent="0.2">
      <c r="A39" t="s">
        <v>193</v>
      </c>
      <c r="B39" t="s">
        <v>194</v>
      </c>
    </row>
    <row r="40" spans="1:9" x14ac:dyDescent="0.2">
      <c r="A40" t="s">
        <v>195</v>
      </c>
      <c r="B40" t="s">
        <v>196</v>
      </c>
    </row>
    <row r="41" spans="1:9" x14ac:dyDescent="0.2">
      <c r="A41" t="s">
        <v>197</v>
      </c>
      <c r="B41" t="s">
        <v>198</v>
      </c>
    </row>
    <row r="42" spans="1:9" x14ac:dyDescent="0.2">
      <c r="A42" t="s">
        <v>199</v>
      </c>
      <c r="B42" t="s">
        <v>200</v>
      </c>
    </row>
    <row r="43" spans="1:9" x14ac:dyDescent="0.2">
      <c r="A43" t="s">
        <v>201</v>
      </c>
      <c r="B43" t="s">
        <v>202</v>
      </c>
    </row>
    <row r="44" spans="1:9" x14ac:dyDescent="0.2">
      <c r="A44" t="s">
        <v>203</v>
      </c>
      <c r="B44" t="s">
        <v>204</v>
      </c>
    </row>
    <row r="45" spans="1:9" x14ac:dyDescent="0.2">
      <c r="A45" t="s">
        <v>205</v>
      </c>
      <c r="B45" t="s">
        <v>206</v>
      </c>
    </row>
    <row r="46" spans="1:9" x14ac:dyDescent="0.2">
      <c r="A46" t="s">
        <v>207</v>
      </c>
      <c r="B46" t="s">
        <v>208</v>
      </c>
    </row>
    <row r="47" spans="1:9" x14ac:dyDescent="0.2">
      <c r="A47" t="s">
        <v>209</v>
      </c>
      <c r="B47" t="s">
        <v>210</v>
      </c>
    </row>
    <row r="48" spans="1:9" x14ac:dyDescent="0.2">
      <c r="A48" t="s">
        <v>211</v>
      </c>
      <c r="B48" t="s">
        <v>212</v>
      </c>
    </row>
    <row r="49" spans="1:2" x14ac:dyDescent="0.2">
      <c r="A49" t="s">
        <v>213</v>
      </c>
      <c r="B49" t="s">
        <v>214</v>
      </c>
    </row>
    <row r="50" spans="1:2" x14ac:dyDescent="0.2">
      <c r="A50" t="s">
        <v>215</v>
      </c>
      <c r="B50" t="s">
        <v>216</v>
      </c>
    </row>
    <row r="51" spans="1:2" x14ac:dyDescent="0.2">
      <c r="A51" t="s">
        <v>217</v>
      </c>
      <c r="B51" t="s">
        <v>218</v>
      </c>
    </row>
    <row r="52" spans="1:2" x14ac:dyDescent="0.2">
      <c r="A52" t="s">
        <v>219</v>
      </c>
      <c r="B52" t="s">
        <v>220</v>
      </c>
    </row>
    <row r="53" spans="1:2" x14ac:dyDescent="0.2">
      <c r="A53" t="s">
        <v>221</v>
      </c>
      <c r="B53" t="s">
        <v>222</v>
      </c>
    </row>
    <row r="54" spans="1:2" x14ac:dyDescent="0.2">
      <c r="A54" t="s">
        <v>223</v>
      </c>
      <c r="B54" t="s">
        <v>224</v>
      </c>
    </row>
    <row r="55" spans="1:2" x14ac:dyDescent="0.2">
      <c r="A55" t="s">
        <v>225</v>
      </c>
      <c r="B55" t="s">
        <v>226</v>
      </c>
    </row>
    <row r="56" spans="1:2" x14ac:dyDescent="0.2">
      <c r="A56" t="s">
        <v>227</v>
      </c>
      <c r="B56" t="s">
        <v>228</v>
      </c>
    </row>
    <row r="57" spans="1:2" x14ac:dyDescent="0.2">
      <c r="A57" t="s">
        <v>229</v>
      </c>
      <c r="B57" t="s">
        <v>230</v>
      </c>
    </row>
    <row r="58" spans="1:2" x14ac:dyDescent="0.2">
      <c r="A58" t="s">
        <v>231</v>
      </c>
      <c r="B58" t="s">
        <v>232</v>
      </c>
    </row>
    <row r="59" spans="1:2" x14ac:dyDescent="0.2">
      <c r="A59" t="s">
        <v>233</v>
      </c>
      <c r="B59" t="s">
        <v>234</v>
      </c>
    </row>
    <row r="60" spans="1:2" x14ac:dyDescent="0.2">
      <c r="A60" t="s">
        <v>235</v>
      </c>
      <c r="B60" t="s">
        <v>236</v>
      </c>
    </row>
    <row r="61" spans="1:2" x14ac:dyDescent="0.2">
      <c r="A61" t="s">
        <v>237</v>
      </c>
      <c r="B61" t="s">
        <v>238</v>
      </c>
    </row>
    <row r="62" spans="1:2" x14ac:dyDescent="0.2">
      <c r="A62" t="s">
        <v>239</v>
      </c>
      <c r="B62" t="s">
        <v>240</v>
      </c>
    </row>
    <row r="63" spans="1:2" x14ac:dyDescent="0.2">
      <c r="A63" t="s">
        <v>241</v>
      </c>
      <c r="B63" t="s">
        <v>242</v>
      </c>
    </row>
    <row r="64" spans="1:2"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2024-02-07T06:31:23Z</cp:lastPrinted>
  <dcterms:created xsi:type="dcterms:W3CDTF">2024-01-23T03:14:47Z</dcterms:created>
  <dcterms:modified xsi:type="dcterms:W3CDTF">2024-02-07T06:31:32Z</dcterms:modified>
  <cp:category/>
</cp:coreProperties>
</file>