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P63" i="12"/>
  <c r="AU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C35" i="10"/>
  <c r="U34" i="10"/>
  <c r="U35" i="10" s="1"/>
  <c r="U36" i="10" s="1"/>
  <c r="U37" i="10" s="1"/>
  <c r="C34" i="10"/>
  <c r="BE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CO34" i="10"/>
</calcChain>
</file>

<file path=xl/sharedStrings.xml><?xml version="1.0" encoding="utf-8"?>
<sst xmlns="http://schemas.openxmlformats.org/spreadsheetml/2006/main" count="1056" uniqueCount="598">
  <si>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</si>
  <si>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</si>
  <si>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</si>
  <si>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</si>
  <si>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</si>
  <si>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</si>
  <si>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</si>
  <si>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</si>
  <si>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</si>
  <si>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</si>
  <si>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</si>
  <si>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</si>
  <si>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</si>
  <si>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</si>
  <si>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</si>
  <si>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</si>
  <si>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</si>
  <si>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</si>
  <si>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</si>
  <si>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</si>
  <si>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</si>
  <si>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</si>
  <si>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</si>
  <si>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</si>
  <si>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</si>
  <si>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</si>
  <si>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</si>
  <si>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</si>
  <si>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</si>
  <si>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</si>
  <si>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</si>
  <si>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</si>
  <si>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</si>
  <si>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</si>
  <si>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</si>
  <si>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</si>
  <si>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</si>
  <si>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</si>
  <si>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</si>
  <si>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</si>
  <si>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</si>
  <si>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</si>
  <si>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</si>
  <si>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</si>
  <si>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</si>
  <si>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</si>
  <si>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</si>
  <si>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</si>
  <si>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</si>
  <si>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</si>
  <si>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</si>
  <si>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</si>
  <si>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</si>
  <si>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</si>
  <si>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</si>
  <si>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</si>
  <si>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</si>
  <si>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</si>
  <si>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</si>
  <si>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</si>
  <si>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</si>
  <si>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</si>
  <si>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</si>
  <si>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</si>
  <si>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</si>
  <si>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</si>
  <si>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</si>
  <si>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</si>
  <si>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</si>
  <si>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</si>
  <si>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</si>
  <si>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</si>
  <si>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</si>
  <si>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</si>
  <si>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</si>
  <si>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</si>
  <si>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</si>
  <si>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</si>
  <si>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</si>
  <si>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</si>
  <si>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</si>
  <si>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</si>
  <si>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</si>
  <si>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</si>
  <si>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</si>
  <si>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</si>
  <si>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</si>
  <si>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</si>
  <si>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</si>
  <si>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</si>
  <si>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</si>
  <si>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</si>
  <si>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</si>
  <si>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</si>
  <si>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</si>
  <si>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</si>
  <si>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</si>
  <si>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</si>
  <si>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</si>
  <si>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</si>
  <si>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</si>
  <si>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</si>
  <si>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</si>
  <si>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</si>
  <si>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</si>
  <si>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</si>
  <si>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</si>
  <si>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</si>
  <si>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</si>
  <si>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</si>
  <si>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</si>
  <si>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</si>
  <si>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</si>
  <si>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</si>
  <si>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</si>
  <si>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</si>
  <si>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</si>
  <si>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</si>
  <si>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</si>
  <si>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</si>
  <si>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</si>
  <si>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</si>
  <si>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</si>
  <si>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</si>
  <si>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</si>
  <si>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</si>
  <si>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</si>
  <si>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</si>
  <si>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</si>
  <si>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</si>
  <si>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</si>
  <si>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</si>
  <si>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</si>
  <si>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</si>
  <si>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</si>
  <si>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</si>
  <si>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</si>
  <si>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</si>
  <si>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</si>
  <si>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</si>
  <si>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</si>
  <si>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</si>
  <si>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</si>
  <si>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</si>
  <si>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</si>
  <si>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</si>
  <si>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</si>
  <si>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</si>
  <si>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</si>
  <si>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</si>
  <si>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</si>
  <si>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</si>
  <si>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</si>
  <si>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</si>
  <si>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</si>
  <si>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</si>
  <si>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</si>
  <si>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</si>
  <si>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</si>
  <si>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</si>
  <si>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</si>
  <si>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</si>
  <si>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</si>
  <si>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</si>
  <si>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</si>
  <si>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</si>
  <si>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</si>
  <si>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</si>
  <si>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</si>
  <si>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</si>
  <si>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</si>
  <si>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</si>
  <si>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</si>
  <si>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</si>
  <si>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</si>
  <si>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</si>
  <si>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</si>
  <si>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</si>
  <si>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</si>
  <si>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</si>
  <si>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</si>
  <si>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</si>
  <si>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</si>
  <si>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</si>
  <si>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</si>
  <si>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</si>
  <si>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</si>
  <si>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</si>
  <si>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</si>
  <si>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</si>
  <si>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</si>
  <si>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</si>
  <si>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</si>
  <si>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</si>
  <si>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</si>
  <si>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</si>
  <si>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</si>
  <si>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</si>
  <si>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</si>
  <si>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</si>
  <si>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</si>
  <si>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</si>
  <si>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</si>
  <si>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</si>
  <si>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</si>
  <si>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</si>
  <si>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</si>
  <si>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</si>
  <si>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</si>
  <si>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</si>
  <si>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</si>
  <si>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</si>
  <si>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</si>
  <si>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</si>
  <si>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</si>
  <si>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</si>
  <si>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</si>
  <si>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</si>
  <si>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鳥取県倉吉市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</si>
  <si>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</si>
  <si>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</si>
  <si>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</si>
  <si>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</si>
  <si>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</si>
  <si>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</si>
  <si>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</si>
  <si>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</si>
  <si>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</si>
  <si>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</si>
  <si>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</si>
  <si>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</si>
  <si>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</si>
  <si>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</si>
  <si>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</si>
  <si>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</si>
  <si>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</si>
  <si>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</si>
  <si>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</si>
  <si>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</si>
  <si>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</si>
  <si>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</si>
  <si>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</si>
  <si>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</si>
  <si>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</si>
  <si>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</si>
  <si>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</si>
  <si>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</si>
  <si>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</si>
  <si>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</si>
  <si>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</si>
  <si>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</si>
  <si>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</si>
  <si>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</si>
  <si>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</si>
  <si>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</si>
  <si>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</si>
  <si>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</si>
  <si>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</si>
  <si>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</si>
  <si>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</si>
  <si>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</si>
  <si>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</si>
  <si>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</si>
  <si>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</si>
  <si>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</si>
  <si>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</si>
  <si>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</si>
  <si>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</si>
  <si>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</si>
  <si>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</si>
  <si>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</si>
  <si>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</si>
  <si>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</si>
  <si>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</si>
  <si>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</si>
  <si>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</si>
  <si>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</si>
  <si>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</si>
  <si>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</si>
  <si>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</si>
  <si>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</si>
  <si>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</si>
  <si>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</si>
  <si>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</si>
  <si>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</si>
  <si>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</si>
  <si>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</si>
  <si>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</si>
  <si>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</si>
  <si>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</si>
  <si>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</si>
  <si>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</si>
  <si>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</si>
  <si>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</si>
  <si>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</si>
  <si>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</si>
  <si>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</si>
  <si>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</si>
  <si>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</si>
  <si>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</si>
  <si>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</si>
  <si>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</si>
  <si>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</si>
  <si>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</si>
  <si>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</si>
  <si>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</si>
  <si>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</si>
  <si>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</si>
  <si>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</si>
  <si>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</si>
  <si>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</si>
  <si>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</si>
  <si>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</si>
  <si>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</si>
  <si>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</si>
  <si>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</si>
  <si>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</si>
  <si>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</si>
  <si>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</si>
  <si>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</si>
  <si>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</si>
  <si>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</si>
  <si>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</si>
  <si>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</si>
  <si>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</si>
  <si>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</si>
  <si>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</si>
  <si>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</si>
  <si>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</si>
  <si>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</si>
  <si>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</si>
  <si>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</si>
  <si>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</si>
  <si>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</si>
  <si>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</si>
  <si>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</si>
  <si>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</si>
  <si>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</si>
  <si>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</si>
  <si>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</si>
  <si>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</si>
  <si>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</si>
  <si>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</si>
  <si>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</si>
  <si>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</si>
  <si>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</si>
  <si>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</si>
  <si>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</si>
  <si>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</si>
  <si>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</si>
  <si>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</si>
  <si>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</si>
  <si>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</si>
  <si>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</si>
  <si>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</si>
  <si>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</si>
  <si>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</si>
  <si>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</si>
  <si>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</si>
  <si>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</si>
  <si>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</si>
  <si>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</si>
  <si>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</si>
  <si>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</si>
  <si>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</si>
  <si>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</si>
  <si>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</si>
  <si>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</si>
  <si>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</si>
  <si>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</si>
  <si>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鳥取県倉吉市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</si>
  <si>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</si>
  <si>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</si>
  <si>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</si>
  <si>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</si>
  <si>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</si>
  <si>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</si>
  <si>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</si>
  <si>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</si>
  <si>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</si>
  <si>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</si>
  <si>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</si>
  <si>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</si>
  <si>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</si>
  <si>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</si>
  <si>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</si>
  <si>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</si>
  <si>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</si>
  <si>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</si>
  <si>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</si>
  <si>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</si>
  <si>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</si>
  <si>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</si>
  <si>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</si>
  <si>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</si>
  <si>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</si>
  <si>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</si>
  <si>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</si>
  <si>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</si>
  <si>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</si>
  <si>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</si>
  <si>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</si>
  <si>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</si>
  <si>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</si>
  <si>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</si>
  <si>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</si>
  <si>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</si>
  <si>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</si>
  <si>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</si>
  <si>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</si>
  <si>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</si>
  <si>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</si>
  <si>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</si>
  <si>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下水道事業</t>
    <phoneticPr fontId="5"/>
  </si>
  <si>
    <t>法適用企業</t>
    <phoneticPr fontId="5"/>
  </si>
  <si>
    <t>温泉配湯事業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</si>
  <si>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</si>
  <si>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</si>
  <si>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</si>
  <si>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</si>
  <si>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</si>
  <si>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</si>
  <si>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</si>
  <si>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</si>
  <si>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</si>
  <si>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</si>
  <si>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</si>
  <si>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</si>
  <si>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</si>
  <si>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</si>
  <si>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</si>
  <si>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</si>
  <si>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</si>
  <si>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</si>
  <si>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</si>
  <si>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</si>
  <si>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</si>
  <si>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</si>
  <si>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</si>
  <si>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</si>
  <si>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</si>
  <si>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</si>
  <si>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</si>
  <si>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</si>
  <si>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</si>
  <si>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</si>
  <si>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</si>
  <si>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</si>
  <si>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</si>
  <si>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</si>
  <si>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</si>
  <si>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</si>
  <si>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</si>
  <si>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</si>
  <si>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</si>
  <si>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</si>
  <si>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</si>
  <si>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</si>
  <si>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</si>
  <si>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</si>
  <si>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</si>
  <si>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</si>
  <si>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</si>
  <si>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</si>
  <si>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</si>
  <si>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</si>
  <si>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</si>
  <si>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</si>
  <si>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</si>
  <si>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</si>
  <si>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</si>
  <si>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</si>
  <si>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</si>
  <si>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</si>
  <si>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</si>
  <si>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</si>
  <si>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</si>
  <si>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</si>
  <si>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</si>
  <si>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</si>
  <si>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</si>
  <si>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</si>
  <si>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</si>
  <si>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温泉配湯事業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</si>
  <si>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</si>
  <si>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</si>
  <si>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</si>
  <si>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</si>
  <si>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</si>
  <si>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</si>
  <si>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</si>
  <si>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</si>
  <si>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</si>
  <si>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</si>
  <si>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</si>
  <si>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</si>
  <si>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</si>
  <si>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</si>
  <si>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</si>
  <si>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</si>
  <si>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</si>
  <si>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</si>
  <si>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</si>
  <si>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</si>
  <si>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</si>
  <si>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</si>
  <si>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</si>
  <si>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</si>
  <si>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</si>
  <si>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</si>
  <si>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</si>
  <si>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</si>
  <si>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</si>
  <si>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</si>
  <si>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</si>
  <si>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</si>
  <si>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</si>
  <si>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</si>
  <si>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</si>
  <si>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</si>
  <si>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</si>
  <si>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</si>
  <si>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</si>
  <si>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</si>
  <si>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</si>
  <si>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</si>
  <si>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</si>
  <si>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</si>
  <si>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</si>
  <si>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</si>
  <si>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</si>
  <si>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</si>
  <si>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</si>
  <si>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</si>
  <si>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</si>
  <si>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</si>
  <si>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</si>
  <si>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</si>
  <si>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</si>
  <si>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</si>
  <si>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</si>
  <si>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</si>
  <si>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</si>
  <si>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</si>
  <si>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</si>
  <si>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</si>
  <si>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</si>
  <si>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</si>
  <si>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</si>
  <si>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</si>
  <si>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</si>
  <si>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</si>
  <si>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</si>
  <si>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</si>
  <si>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</si>
  <si>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</si>
  <si>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</si>
  <si>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</si>
  <si>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</si>
  <si>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</si>
  <si>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</si>
  <si>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</si>
  <si>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</si>
  <si>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</si>
  <si>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</si>
  <si>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</si>
  <si>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</si>
  <si>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</si>
  <si>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</si>
  <si>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4.31</t>
  </si>
  <si>
    <t>▲ 0.65</t>
  </si>
  <si>
    <t>水道事業</t>
  </si>
  <si>
    <t>一般会計</t>
  </si>
  <si>
    <t>介護保険事業</t>
  </si>
  <si>
    <t>下水道事業</t>
  </si>
  <si>
    <t>国民健康保険事業</t>
  </si>
  <si>
    <t>後期高齢者医療事業</t>
  </si>
  <si>
    <t>温泉配湯事業</t>
  </si>
  <si>
    <t>駐車場事業</t>
  </si>
  <si>
    <t>その他会計（赤字）</t>
  </si>
  <si>
    <t>その他会計（黒字）</t>
  </si>
  <si>
    <t>（百万円）</t>
    <phoneticPr fontId="5"/>
  </si>
  <si>
    <t>H30</t>
    <phoneticPr fontId="5"/>
  </si>
  <si>
    <t>R01</t>
    <phoneticPr fontId="5"/>
  </si>
  <si>
    <t>R02</t>
    <phoneticPr fontId="5"/>
  </si>
  <si>
    <t>R03</t>
    <phoneticPr fontId="5"/>
  </si>
  <si>
    <t>R04</t>
    <phoneticPr fontId="5"/>
  </si>
  <si>
    <t>せきがね犬挟観光</t>
  </si>
  <si>
    <t>鳥取中部ふるさと広域連合　一般会計</t>
    <rPh sb="0" eb="2">
      <t>トットリ</t>
    </rPh>
    <rPh sb="2" eb="4">
      <t>チュウブ</t>
    </rPh>
    <rPh sb="8" eb="10">
      <t>コウイキ</t>
    </rPh>
    <rPh sb="10" eb="12">
      <t>レンゴウ</t>
    </rPh>
    <rPh sb="13" eb="15">
      <t>イッパン</t>
    </rPh>
    <rPh sb="15" eb="17">
      <t>カイケイ</t>
    </rPh>
    <phoneticPr fontId="38"/>
  </si>
  <si>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38"/>
  </si>
  <si>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38"/>
  </si>
  <si>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38"/>
  </si>
  <si>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</si>
  <si>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倉吉ふるさと未来づくり基金</t>
    <phoneticPr fontId="5"/>
  </si>
  <si>
    <t>若者の定住化促進基金</t>
    <phoneticPr fontId="2"/>
  </si>
  <si>
    <t>退職手当基金</t>
    <phoneticPr fontId="2"/>
  </si>
  <si>
    <t>教育振興基金</t>
    <phoneticPr fontId="2"/>
  </si>
  <si>
    <t>地域産業振興基金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</si>
</sst>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8"/>
      <color theme="3"/>
      <name val="游ゴシック Light"/>
      <family val="2"/>
      <charset val="128"/>
      <scheme val="maj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0B9-4E15-B916-510CE6E617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54196</c:v>
                </c:pt>
                <c:pt idx="1">
                  <c:v>61860</c:v>
                </c:pt>
                <c:pt idx="2">
                  <c:v>50317</c:v>
                </c:pt>
                <c:pt idx="3">
                  <c:v>52329</c:v>
                </c:pt>
                <c:pt idx="4">
                  <c:v>54020</c:v>
                </c:pt>
              </c:numCache>
            </c:numRef>
          </c:val>
          <c:smooth val="0"/>
          <c:extLst>
            <c:ext xmlns:c16="http://schemas.microsoft.com/office/drawing/2014/chart" uri="{C3380CC4-5D6E-409C-BE32-E72D297353CC}">
              <c16:uniqueId val="{00000001-90B9-4E15-B916-510CE6E61740}"/>
            </c:ext>
          </c:extLst>
        </c:ser>
        <c:dLbls>
          <c:showLegendKey val="0"/>
          <c:showVal val="0"/>
          <c:showCatName val="0"/>
          <c:showSerName val="0"/>
          <c:showPercent val="0"/>
          <c:showBubbleSize val="0"/>
        </c:dLbls>
        <c:marker val="1"/>
        <c:smooth val="0"/>
        <c:axId val="443817568"/>
        <c:axId val="443818744"/>
      </c:lineChart>
      <c:catAx>
        <c:axId val="44381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18744"/>
        <c:crosses val="autoZero"/>
        <c:auto val="1"/>
        <c:lblAlgn val="ctr"/>
        <c:lblOffset val="100"/>
        <c:tickLblSkip val="1"/>
        <c:tickMarkSkip val="1"/>
        <c:noMultiLvlLbl val="0"/>
      </c:catAx>
      <c:valAx>
        <c:axId val="443818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1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3.74</c:v>
                </c:pt>
                <c:pt idx="1">
                  <c:v>2.78</c:v>
                </c:pt>
                <c:pt idx="2">
                  <c:v>3.23</c:v>
                </c:pt>
                <c:pt idx="3">
                  <c:v>6.49</c:v>
                </c:pt>
                <c:pt idx="4">
                  <c:v>6.14</c:v>
                </c:pt>
              </c:numCache>
            </c:numRef>
          </c:val>
          <c:extLst>
            <c:ext xmlns:c16="http://schemas.microsoft.com/office/drawing/2014/chart" uri="{C3380CC4-5D6E-409C-BE32-E72D297353CC}">
              <c16:uniqueId val="{00000000-7144-4103-A262-FE84A75201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9.49</c:v>
                </c:pt>
                <c:pt idx="1">
                  <c:v>9.86</c:v>
                </c:pt>
                <c:pt idx="2">
                  <c:v>10.78</c:v>
                </c:pt>
                <c:pt idx="3">
                  <c:v>12.73</c:v>
                </c:pt>
                <c:pt idx="4">
                  <c:v>16.3</c:v>
                </c:pt>
              </c:numCache>
            </c:numRef>
          </c:val>
          <c:extLst>
            <c:ext xmlns:c16="http://schemas.microsoft.com/office/drawing/2014/chart" uri="{C3380CC4-5D6E-409C-BE32-E72D297353CC}">
              <c16:uniqueId val="{00000001-7144-4103-A262-FE84A7520134}"/>
            </c:ext>
          </c:extLst>
        </c:ser>
        <c:dLbls>
          <c:showLegendKey val="0"/>
          <c:showVal val="0"/>
          <c:showCatName val="0"/>
          <c:showSerName val="0"/>
          <c:showPercent val="0"/>
          <c:showBubbleSize val="0"/>
        </c:dLbls>
        <c:gapWidth val="250"/>
        <c:overlap val="100"/>
        <c:axId val="444429416"/>
        <c:axId val="44442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-4.3099999999999996</c:v>
                </c:pt>
                <c:pt idx="1">
                  <c:v>-0.65</c:v>
                </c:pt>
                <c:pt idx="2">
                  <c:v>1.79</c:v>
                </c:pt>
                <c:pt idx="3">
                  <c:v>5.74</c:v>
                </c:pt>
                <c:pt idx="4">
                  <c:v>2.83</c:v>
                </c:pt>
              </c:numCache>
            </c:numRef>
          </c:val>
          <c:smooth val="0"/>
          <c:extLst>
            <c:ext xmlns:c16="http://schemas.microsoft.com/office/drawing/2014/chart" uri="{C3380CC4-5D6E-409C-BE32-E72D297353CC}">
              <c16:uniqueId val="{00000002-7144-4103-A262-FE84A7520134}"/>
            </c:ext>
          </c:extLst>
        </c:ser>
        <c:dLbls>
          <c:showLegendKey val="0"/>
          <c:showVal val="0"/>
          <c:showCatName val="0"/>
          <c:showSerName val="0"/>
          <c:showPercent val="0"/>
          <c:showBubbleSize val="0"/>
        </c:dLbls>
        <c:marker val="1"/>
        <c:smooth val="0"/>
        <c:axId val="444429416"/>
        <c:axId val="444429808"/>
      </c:lineChart>
      <c:catAx>
        <c:axId val="44442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429808"/>
        <c:crosses val="autoZero"/>
        <c:auto val="1"/>
        <c:lblAlgn val="ctr"/>
        <c:lblOffset val="100"/>
        <c:tickLblSkip val="1"/>
        <c:tickMarkSkip val="1"/>
        <c:noMultiLvlLbl val="0"/>
      </c:catAx>
      <c:valAx>
        <c:axId val="44442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2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0.47</c:v>
                </c:pt>
                <c:pt idx="4">
                  <c:v>#N/A</c:v>
                </c:pt>
                <c:pt idx="5">
                  <c:v>0</c:v>
                </c:pt>
                <c:pt idx="6">
                  <c:v>#N/A</c:v>
                </c:pt>
                <c:pt idx="7">
                  <c:v>0</c:v>
                </c:pt>
                <c:pt idx="8">
                  <c:v>#N/A</c:v>
                </c:pt>
                <c:pt idx="9">
                  <c:v>0</c:v>
                </c:pt>
              </c:numCache>
            </c:numRef>
          </c:val>
          <c:extLst>
            <c:ext xmlns:c16="http://schemas.microsoft.com/office/drawing/2014/chart" uri="{C3380CC4-5D6E-409C-BE32-E72D297353CC}">
              <c16:uniqueId val="{00000000-14AE-42D7-A62B-573200CD77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AE-42D7-A62B-573200CD7781}"/>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4AE-42D7-A62B-573200CD7781}"/>
            </c:ext>
          </c:extLst>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14AE-42D7-A62B-573200CD7781}"/>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14AE-42D7-A62B-573200CD7781}"/>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0.56999999999999995</c:v>
                </c:pt>
                <c:pt idx="4">
                  <c:v>#N/A</c:v>
                </c:pt>
                <c:pt idx="5">
                  <c:v>0.66</c:v>
                </c:pt>
                <c:pt idx="6">
                  <c:v>#N/A</c:v>
                </c:pt>
                <c:pt idx="7">
                  <c:v>0.37</c:v>
                </c:pt>
                <c:pt idx="8">
                  <c:v>#N/A</c:v>
                </c:pt>
                <c:pt idx="9">
                  <c:v>0.11</c:v>
                </c:pt>
              </c:numCache>
            </c:numRef>
          </c:val>
          <c:extLst>
            <c:ext xmlns:c16="http://schemas.microsoft.com/office/drawing/2014/chart" uri="{C3380CC4-5D6E-409C-BE32-E72D297353CC}">
              <c16:uniqueId val="{00000005-14AE-42D7-A62B-573200CD7781}"/>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0.15</c:v>
                </c:pt>
                <c:pt idx="6">
                  <c:v>#N/A</c:v>
                </c:pt>
                <c:pt idx="7">
                  <c:v>0.18</c:v>
                </c:pt>
                <c:pt idx="8">
                  <c:v>#N/A</c:v>
                </c:pt>
                <c:pt idx="9">
                  <c:v>0.11</c:v>
                </c:pt>
              </c:numCache>
            </c:numRef>
          </c:val>
          <c:extLst>
            <c:ext xmlns:c16="http://schemas.microsoft.com/office/drawing/2014/chart" uri="{C3380CC4-5D6E-409C-BE32-E72D297353CC}">
              <c16:uniqueId val="{00000006-14AE-42D7-A62B-573200CD7781}"/>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0.71</c:v>
                </c:pt>
                <c:pt idx="4">
                  <c:v>#N/A</c:v>
                </c:pt>
                <c:pt idx="5">
                  <c:v>0.63</c:v>
                </c:pt>
                <c:pt idx="6">
                  <c:v>#N/A</c:v>
                </c:pt>
                <c:pt idx="7">
                  <c:v>1.1499999999999999</c:v>
                </c:pt>
                <c:pt idx="8">
                  <c:v>#N/A</c:v>
                </c:pt>
                <c:pt idx="9">
                  <c:v>1.1000000000000001</c:v>
                </c:pt>
              </c:numCache>
            </c:numRef>
          </c:val>
          <c:extLst>
            <c:ext xmlns:c16="http://schemas.microsoft.com/office/drawing/2014/chart" uri="{C3380CC4-5D6E-409C-BE32-E72D297353CC}">
              <c16:uniqueId val="{00000007-14AE-42D7-A62B-573200CD77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3.55</c:v>
                </c:pt>
                <c:pt idx="2">
                  <c:v>#N/A</c:v>
                </c:pt>
                <c:pt idx="3">
                  <c:v>2.57</c:v>
                </c:pt>
                <c:pt idx="4">
                  <c:v>#N/A</c:v>
                </c:pt>
                <c:pt idx="5">
                  <c:v>3.23</c:v>
                </c:pt>
                <c:pt idx="6">
                  <c:v>#N/A</c:v>
                </c:pt>
                <c:pt idx="7">
                  <c:v>6.48</c:v>
                </c:pt>
                <c:pt idx="8">
                  <c:v>#N/A</c:v>
                </c:pt>
                <c:pt idx="9">
                  <c:v>6.13</c:v>
                </c:pt>
              </c:numCache>
            </c:numRef>
          </c:val>
          <c:extLst>
            <c:ext xmlns:c16="http://schemas.microsoft.com/office/drawing/2014/chart" uri="{C3380CC4-5D6E-409C-BE32-E72D297353CC}">
              <c16:uniqueId val="{00000008-14AE-42D7-A62B-573200CD7781}"/>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7.44</c:v>
                </c:pt>
                <c:pt idx="2">
                  <c:v>#N/A</c:v>
                </c:pt>
                <c:pt idx="3">
                  <c:v>7.86</c:v>
                </c:pt>
                <c:pt idx="4">
                  <c:v>#N/A</c:v>
                </c:pt>
                <c:pt idx="5">
                  <c:v>8.0500000000000007</c:v>
                </c:pt>
                <c:pt idx="6">
                  <c:v>#N/A</c:v>
                </c:pt>
                <c:pt idx="7">
                  <c:v>7.96</c:v>
                </c:pt>
                <c:pt idx="8">
                  <c:v>#N/A</c:v>
                </c:pt>
                <c:pt idx="9">
                  <c:v>8.49</c:v>
                </c:pt>
              </c:numCache>
            </c:numRef>
          </c:val>
          <c:extLst>
            <c:ext xmlns:c16="http://schemas.microsoft.com/office/drawing/2014/chart" uri="{C3380CC4-5D6E-409C-BE32-E72D297353CC}">
              <c16:uniqueId val="{00000009-14AE-42D7-A62B-573200CD7781}"/>
            </c:ext>
          </c:extLst>
        </c:ser>
        <c:dLbls>
          <c:showLegendKey val="0"/>
          <c:showVal val="0"/>
          <c:showCatName val="0"/>
          <c:showSerName val="0"/>
          <c:showPercent val="0"/>
          <c:showBubbleSize val="0"/>
        </c:dLbls>
        <c:gapWidth val="150"/>
        <c:overlap val="100"/>
        <c:axId val="444430592"/>
        <c:axId val="444430984"/>
      </c:barChart>
      <c:catAx>
        <c:axId val="4444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430984"/>
        <c:crosses val="autoZero"/>
        <c:auto val="1"/>
        <c:lblAlgn val="ctr"/>
        <c:lblOffset val="100"/>
        <c:tickLblSkip val="1"/>
        <c:tickMarkSkip val="1"/>
        <c:noMultiLvlLbl val="0"/>
      </c:catAx>
      <c:valAx>
        <c:axId val="44443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3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2767</c:v>
                </c:pt>
                <c:pt idx="5">
                  <c:v>2863</c:v>
                </c:pt>
                <c:pt idx="8">
                  <c:v>2945</c:v>
                </c:pt>
                <c:pt idx="11">
                  <c:v>2977</c:v>
                </c:pt>
                <c:pt idx="14">
                  <c:v>2953</c:v>
                </c:pt>
              </c:numCache>
            </c:numRef>
          </c:val>
          <c:extLst>
            <c:ext xmlns:c16="http://schemas.microsoft.com/office/drawing/2014/chart" uri="{C3380CC4-5D6E-409C-BE32-E72D297353CC}">
              <c16:uniqueId val="{00000000-294C-44C0-A981-5825704978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4C-44C0-A981-5825704978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12</c:v>
                </c:pt>
                <c:pt idx="9">
                  <c:v>0</c:v>
                </c:pt>
                <c:pt idx="12">
                  <c:v>0</c:v>
                </c:pt>
              </c:numCache>
            </c:numRef>
          </c:val>
          <c:extLst>
            <c:ext xmlns:c16="http://schemas.microsoft.com/office/drawing/2014/chart" uri="{C3380CC4-5D6E-409C-BE32-E72D297353CC}">
              <c16:uniqueId val="{00000002-294C-44C0-A981-5825704978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125</c:v>
                </c:pt>
                <c:pt idx="3">
                  <c:v>143</c:v>
                </c:pt>
                <c:pt idx="6">
                  <c:v>169</c:v>
                </c:pt>
                <c:pt idx="9">
                  <c:v>177</c:v>
                </c:pt>
                <c:pt idx="12">
                  <c:v>199</c:v>
                </c:pt>
              </c:numCache>
            </c:numRef>
          </c:val>
          <c:extLst>
            <c:ext xmlns:c16="http://schemas.microsoft.com/office/drawing/2014/chart" uri="{C3380CC4-5D6E-409C-BE32-E72D297353CC}">
              <c16:uniqueId val="{00000003-294C-44C0-A981-5825704978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1295</c:v>
                </c:pt>
                <c:pt idx="3">
                  <c:v>1257</c:v>
                </c:pt>
                <c:pt idx="6">
                  <c:v>895</c:v>
                </c:pt>
                <c:pt idx="9">
                  <c:v>865</c:v>
                </c:pt>
                <c:pt idx="12">
                  <c:v>736</c:v>
                </c:pt>
              </c:numCache>
            </c:numRef>
          </c:val>
          <c:extLst>
            <c:ext xmlns:c16="http://schemas.microsoft.com/office/drawing/2014/chart" uri="{C3380CC4-5D6E-409C-BE32-E72D297353CC}">
              <c16:uniqueId val="{00000004-294C-44C0-A981-5825704978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C-44C0-A981-5825704978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C-44C0-A981-5825704978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2767</c:v>
                </c:pt>
                <c:pt idx="3">
                  <c:v>2885</c:v>
                </c:pt>
                <c:pt idx="6">
                  <c:v>2946</c:v>
                </c:pt>
                <c:pt idx="9">
                  <c:v>2882</c:v>
                </c:pt>
                <c:pt idx="12">
                  <c:v>2881</c:v>
                </c:pt>
              </c:numCache>
            </c:numRef>
          </c:val>
          <c:extLst>
            <c:ext xmlns:c16="http://schemas.microsoft.com/office/drawing/2014/chart" uri="{C3380CC4-5D6E-409C-BE32-E72D297353CC}">
              <c16:uniqueId val="{00000007-294C-44C0-A981-58257049785C}"/>
            </c:ext>
          </c:extLst>
        </c:ser>
        <c:dLbls>
          <c:showLegendKey val="0"/>
          <c:showVal val="0"/>
          <c:showCatName val="0"/>
          <c:showSerName val="0"/>
          <c:showPercent val="0"/>
          <c:showBubbleSize val="0"/>
        </c:dLbls>
        <c:gapWidth val="100"/>
        <c:overlap val="100"/>
        <c:axId val="444431768"/>
        <c:axId val="44443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1420</c:v>
                </c:pt>
                <c:pt idx="2">
                  <c:v>#N/A</c:v>
                </c:pt>
                <c:pt idx="3">
                  <c:v>#N/A</c:v>
                </c:pt>
                <c:pt idx="4">
                  <c:v>1423</c:v>
                </c:pt>
                <c:pt idx="5">
                  <c:v>#N/A</c:v>
                </c:pt>
                <c:pt idx="6">
                  <c:v>#N/A</c:v>
                </c:pt>
                <c:pt idx="7">
                  <c:v>1077</c:v>
                </c:pt>
                <c:pt idx="8">
                  <c:v>#N/A</c:v>
                </c:pt>
                <c:pt idx="9">
                  <c:v>#N/A</c:v>
                </c:pt>
                <c:pt idx="10">
                  <c:v>947</c:v>
                </c:pt>
                <c:pt idx="11">
                  <c:v>#N/A</c:v>
                </c:pt>
                <c:pt idx="12">
                  <c:v>#N/A</c:v>
                </c:pt>
                <c:pt idx="13">
                  <c:v>863</c:v>
                </c:pt>
                <c:pt idx="14">
                  <c:v>#N/A</c:v>
                </c:pt>
              </c:numCache>
            </c:numRef>
          </c:val>
          <c:smooth val="0"/>
          <c:extLst>
            <c:ext xmlns:c16="http://schemas.microsoft.com/office/drawing/2014/chart" uri="{C3380CC4-5D6E-409C-BE32-E72D297353CC}">
              <c16:uniqueId val="{00000008-294C-44C0-A981-58257049785C}"/>
            </c:ext>
          </c:extLst>
        </c:ser>
        <c:dLbls>
          <c:showLegendKey val="0"/>
          <c:showVal val="0"/>
          <c:showCatName val="0"/>
          <c:showSerName val="0"/>
          <c:showPercent val="0"/>
          <c:showBubbleSize val="0"/>
        </c:dLbls>
        <c:marker val="1"/>
        <c:smooth val="0"/>
        <c:axId val="444431768"/>
        <c:axId val="444432160"/>
      </c:lineChart>
      <c:catAx>
        <c:axId val="44443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432160"/>
        <c:crosses val="autoZero"/>
        <c:auto val="1"/>
        <c:lblAlgn val="ctr"/>
        <c:lblOffset val="100"/>
        <c:tickLblSkip val="1"/>
        <c:tickMarkSkip val="1"/>
        <c:noMultiLvlLbl val="0"/>
      </c:catAx>
      <c:valAx>
        <c:axId val="44443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3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33370</c:v>
                </c:pt>
                <c:pt idx="5">
                  <c:v>32785</c:v>
                </c:pt>
                <c:pt idx="8">
                  <c:v>31744</c:v>
                </c:pt>
                <c:pt idx="11">
                  <c:v>30503</c:v>
                </c:pt>
                <c:pt idx="14">
                  <c:v>29005</c:v>
                </c:pt>
              </c:numCache>
            </c:numRef>
          </c:val>
          <c:extLst>
            <c:ext xmlns:c16="http://schemas.microsoft.com/office/drawing/2014/chart" uri="{C3380CC4-5D6E-409C-BE32-E72D297353CC}">
              <c16:uniqueId val="{00000000-4BBB-4EA3-840D-B2A14CE2EC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2492</c:v>
                </c:pt>
                <c:pt idx="5">
                  <c:v>2340</c:v>
                </c:pt>
                <c:pt idx="8">
                  <c:v>2270</c:v>
                </c:pt>
                <c:pt idx="11">
                  <c:v>2006</c:v>
                </c:pt>
                <c:pt idx="14">
                  <c:v>1767</c:v>
                </c:pt>
              </c:numCache>
            </c:numRef>
          </c:val>
          <c:extLst>
            <c:ext xmlns:c16="http://schemas.microsoft.com/office/drawing/2014/chart" uri="{C3380CC4-5D6E-409C-BE32-E72D297353CC}">
              <c16:uniqueId val="{00000001-4BBB-4EA3-840D-B2A14CE2EC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5134</c:v>
                </c:pt>
                <c:pt idx="5">
                  <c:v>4913</c:v>
                </c:pt>
                <c:pt idx="8">
                  <c:v>5275</c:v>
                </c:pt>
                <c:pt idx="11">
                  <c:v>5834</c:v>
                </c:pt>
                <c:pt idx="14">
                  <c:v>6340</c:v>
                </c:pt>
              </c:numCache>
            </c:numRef>
          </c:val>
          <c:extLst>
            <c:ext xmlns:c16="http://schemas.microsoft.com/office/drawing/2014/chart" uri="{C3380CC4-5D6E-409C-BE32-E72D297353CC}">
              <c16:uniqueId val="{00000002-4BBB-4EA3-840D-B2A14CE2EC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B-4EA3-840D-B2A14CE2EC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B-4EA3-840D-B2A14CE2EC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BB-4EA3-840D-B2A14CE2EC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2792</c:v>
                </c:pt>
                <c:pt idx="3">
                  <c:v>2781</c:v>
                </c:pt>
                <c:pt idx="6">
                  <c:v>2804</c:v>
                </c:pt>
                <c:pt idx="9">
                  <c:v>2856</c:v>
                </c:pt>
                <c:pt idx="12">
                  <c:v>2863</c:v>
                </c:pt>
              </c:numCache>
            </c:numRef>
          </c:val>
          <c:extLst>
            <c:ext xmlns:c16="http://schemas.microsoft.com/office/drawing/2014/chart" uri="{C3380CC4-5D6E-409C-BE32-E72D297353CC}">
              <c16:uniqueId val="{00000006-4BBB-4EA3-840D-B2A14CE2EC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1468</c:v>
                </c:pt>
                <c:pt idx="3">
                  <c:v>2048</c:v>
                </c:pt>
                <c:pt idx="6">
                  <c:v>2449</c:v>
                </c:pt>
                <c:pt idx="9">
                  <c:v>2382</c:v>
                </c:pt>
                <c:pt idx="12">
                  <c:v>2056</c:v>
                </c:pt>
              </c:numCache>
            </c:numRef>
          </c:val>
          <c:extLst>
            <c:ext xmlns:c16="http://schemas.microsoft.com/office/drawing/2014/chart" uri="{C3380CC4-5D6E-409C-BE32-E72D297353CC}">
              <c16:uniqueId val="{00000007-4BBB-4EA3-840D-B2A14CE2EC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18104</c:v>
                </c:pt>
                <c:pt idx="3">
                  <c:v>17039</c:v>
                </c:pt>
                <c:pt idx="6">
                  <c:v>14790</c:v>
                </c:pt>
                <c:pt idx="9">
                  <c:v>12414</c:v>
                </c:pt>
                <c:pt idx="12">
                  <c:v>9973</c:v>
                </c:pt>
              </c:numCache>
            </c:numRef>
          </c:val>
          <c:extLst>
            <c:ext xmlns:c16="http://schemas.microsoft.com/office/drawing/2014/chart" uri="{C3380CC4-5D6E-409C-BE32-E72D297353CC}">
              <c16:uniqueId val="{00000008-4BBB-4EA3-840D-B2A14CE2EC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BB-4EA3-840D-B2A14CE2EC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30799</c:v>
                </c:pt>
                <c:pt idx="3">
                  <c:v>30476</c:v>
                </c:pt>
                <c:pt idx="6">
                  <c:v>29529</c:v>
                </c:pt>
                <c:pt idx="9">
                  <c:v>28686</c:v>
                </c:pt>
                <c:pt idx="12">
                  <c:v>27397</c:v>
                </c:pt>
              </c:numCache>
            </c:numRef>
          </c:val>
          <c:extLst>
            <c:ext xmlns:c16="http://schemas.microsoft.com/office/drawing/2014/chart" uri="{C3380CC4-5D6E-409C-BE32-E72D297353CC}">
              <c16:uniqueId val="{0000000A-4BBB-4EA3-840D-B2A14CE2ECE4}"/>
            </c:ext>
          </c:extLst>
        </c:ser>
        <c:dLbls>
          <c:showLegendKey val="0"/>
          <c:showVal val="0"/>
          <c:showCatName val="0"/>
          <c:showSerName val="0"/>
          <c:showPercent val="0"/>
          <c:showBubbleSize val="0"/>
        </c:dLbls>
        <c:gapWidth val="100"/>
        <c:overlap val="100"/>
        <c:axId val="446258192"/>
        <c:axId val="446258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12167</c:v>
                </c:pt>
                <c:pt idx="2">
                  <c:v>#N/A</c:v>
                </c:pt>
                <c:pt idx="3">
                  <c:v>#N/A</c:v>
                </c:pt>
                <c:pt idx="4">
                  <c:v>12305</c:v>
                </c:pt>
                <c:pt idx="5">
                  <c:v>#N/A</c:v>
                </c:pt>
                <c:pt idx="6">
                  <c:v>#N/A</c:v>
                </c:pt>
                <c:pt idx="7">
                  <c:v>10282</c:v>
                </c:pt>
                <c:pt idx="8">
                  <c:v>#N/A</c:v>
                </c:pt>
                <c:pt idx="9">
                  <c:v>#N/A</c:v>
                </c:pt>
                <c:pt idx="10">
                  <c:v>7995</c:v>
                </c:pt>
                <c:pt idx="11">
                  <c:v>#N/A</c:v>
                </c:pt>
                <c:pt idx="12">
                  <c:v>#N/A</c:v>
                </c:pt>
                <c:pt idx="13">
                  <c:v>5178</c:v>
                </c:pt>
                <c:pt idx="14">
                  <c:v>#N/A</c:v>
                </c:pt>
              </c:numCache>
            </c:numRef>
          </c:val>
          <c:smooth val="0"/>
          <c:extLst>
            <c:ext xmlns:c16="http://schemas.microsoft.com/office/drawing/2014/chart" uri="{C3380CC4-5D6E-409C-BE32-E72D297353CC}">
              <c16:uniqueId val="{0000000B-4BBB-4EA3-840D-B2A14CE2ECE4}"/>
            </c:ext>
          </c:extLst>
        </c:ser>
        <c:dLbls>
          <c:showLegendKey val="0"/>
          <c:showVal val="0"/>
          <c:showCatName val="0"/>
          <c:showSerName val="0"/>
          <c:showPercent val="0"/>
          <c:showBubbleSize val="0"/>
        </c:dLbls>
        <c:marker val="1"/>
        <c:smooth val="0"/>
        <c:axId val="446258192"/>
        <c:axId val="446258584"/>
      </c:lineChart>
      <c:catAx>
        <c:axId val="44625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258584"/>
        <c:crosses val="autoZero"/>
        <c:auto val="1"/>
        <c:lblAlgn val="ctr"/>
        <c:lblOffset val="100"/>
        <c:tickLblSkip val="1"/>
        <c:tickMarkSkip val="1"/>
        <c:noMultiLvlLbl val="0"/>
      </c:catAx>
      <c:valAx>
        <c:axId val="446258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25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1535</c:v>
                </c:pt>
                <c:pt idx="1">
                  <c:v>1884</c:v>
                </c:pt>
                <c:pt idx="2">
                  <c:v>2364</c:v>
                </c:pt>
              </c:numCache>
            </c:numRef>
          </c:val>
          <c:extLst>
            <c:ext xmlns:c16="http://schemas.microsoft.com/office/drawing/2014/chart" uri="{C3380CC4-5D6E-409C-BE32-E72D297353CC}">
              <c16:uniqueId val="{00000000-1AA9-41BC-8EFE-C22838B701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1185</c:v>
                </c:pt>
                <c:pt idx="1">
                  <c:v>1381</c:v>
                </c:pt>
                <c:pt idx="2">
                  <c:v>1376</c:v>
                </c:pt>
              </c:numCache>
            </c:numRef>
          </c:val>
          <c:extLst>
            <c:ext xmlns:c16="http://schemas.microsoft.com/office/drawing/2014/chart" uri="{C3380CC4-5D6E-409C-BE32-E72D297353CC}">
              <c16:uniqueId val="{00000001-1AA9-41BC-8EFE-C22838B701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2296</c:v>
                </c:pt>
                <c:pt idx="1">
                  <c:v>2138</c:v>
                </c:pt>
                <c:pt idx="2">
                  <c:v>2034</c:v>
                </c:pt>
              </c:numCache>
            </c:numRef>
          </c:val>
          <c:extLst>
            <c:ext xmlns:c16="http://schemas.microsoft.com/office/drawing/2014/chart" uri="{C3380CC4-5D6E-409C-BE32-E72D297353CC}">
              <c16:uniqueId val="{00000002-1AA9-41BC-8EFE-C22838B701A3}"/>
            </c:ext>
          </c:extLst>
        </c:ser>
        <c:dLbls>
          <c:showLegendKey val="0"/>
          <c:showVal val="0"/>
          <c:showCatName val="0"/>
          <c:showSerName val="0"/>
          <c:showPercent val="0"/>
          <c:showBubbleSize val="0"/>
        </c:dLbls>
        <c:gapWidth val="120"/>
        <c:overlap val="100"/>
        <c:axId val="446260152"/>
        <c:axId val="587180640"/>
      </c:barChart>
      <c:catAx>
        <c:axId val="44626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7180640"/>
        <c:crosses val="autoZero"/>
        <c:auto val="1"/>
        <c:lblAlgn val="ctr"/>
        <c:lblOffset val="100"/>
        <c:tickLblSkip val="1"/>
        <c:tickMarkSkip val="1"/>
        <c:noMultiLvlLbl val="0"/>
      </c:catAx>
      <c:valAx>
        <c:axId val="587180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626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近年、災害復旧事業債や臨時財政対策債、緊急防災・減災事業債の増嵩により元利償還金が増加しているが、比例して算入公債費等も伸びている。令和２年度に下水道事業・集落排水事業等の一部公営企業会計が法適化したことにより、公営企業債の元利償還金に対する繰入金が減り、実質公債比率の分子も減少している。</a:t>
          </a:r>
        </a:p>
        <a:p>
          <a:r>
            <a:rPr kumimoji="1" lang="ja-JP" altLang="en-US" sz="1400">
              <a:solidFill>
                <a:sysClr val="windowText" lastClr="000000"/>
              </a:solidFill>
              <a:latin typeface="ＭＳ ゴシック" pitchFamily="49" charset="-128"/>
              <a:ea typeface="ＭＳ ゴシック" pitchFamily="49" charset="-128"/>
            </a:rPr>
            <a:t>　令和４年度は分流式下水道等に要する経費の減等により、前年度と比較して減少した。</a:t>
          </a:r>
        </a:p>
        <a:p>
          <a:r>
            <a:rPr kumimoji="1" lang="ja-JP" altLang="en-US" sz="1400">
              <a:solidFill>
                <a:sysClr val="windowText" lastClr="000000"/>
              </a:solidFill>
              <a:latin typeface="ＭＳ ゴシック" pitchFamily="49" charset="-128"/>
              <a:ea typeface="ＭＳ ゴシック" pitchFamily="49" charset="-128"/>
            </a:rPr>
            <a:t>　実質公債費比率</a:t>
          </a:r>
          <a:r>
            <a:rPr kumimoji="1" lang="en-US" altLang="ja-JP" sz="1400">
              <a:solidFill>
                <a:sysClr val="windowText" lastClr="000000"/>
              </a:solidFill>
              <a:latin typeface="ＭＳ ゴシック" pitchFamily="49" charset="-128"/>
              <a:ea typeface="ＭＳ ゴシック" pitchFamily="49" charset="-128"/>
            </a:rPr>
            <a:t>8.1</a:t>
          </a:r>
          <a:r>
            <a:rPr kumimoji="1" lang="ja-JP" altLang="en-US" sz="1400">
              <a:solidFill>
                <a:sysClr val="windowText" lastClr="000000"/>
              </a:solidFill>
              <a:latin typeface="ＭＳ ゴシック" pitchFamily="49" charset="-128"/>
              <a:ea typeface="ＭＳ ゴシック" pitchFamily="49" charset="-128"/>
            </a:rPr>
            <a:t>％（３ヵ年平均）の主な内訳の内、最も大きいものは普通会計分の</a:t>
          </a:r>
          <a:r>
            <a:rPr kumimoji="1" lang="en-US" altLang="ja-JP" sz="1400">
              <a:solidFill>
                <a:sysClr val="windowText" lastClr="000000"/>
              </a:solidFill>
              <a:latin typeface="ＭＳ ゴシック" pitchFamily="49" charset="-128"/>
              <a:ea typeface="ＭＳ ゴシック" pitchFamily="49" charset="-128"/>
            </a:rPr>
            <a:t>7.6</a:t>
          </a:r>
          <a:r>
            <a:rPr kumimoji="1" lang="ja-JP" altLang="en-US" sz="1400">
              <a:solidFill>
                <a:sysClr val="windowText" lastClr="000000"/>
              </a:solidFill>
              <a:latin typeface="ＭＳ ゴシック" pitchFamily="49" charset="-128"/>
              <a:ea typeface="ＭＳ ゴシック" pitchFamily="49" charset="-128"/>
            </a:rPr>
            <a:t>ポイントである。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将来負担額（Ａ）については、令和２年度に下水道事業・集落排水事業等の一部公営企業会計が法適化したことにより、公営企業債等繰入見込額が</a:t>
          </a:r>
          <a:r>
            <a:rPr kumimoji="1" lang="en-US" altLang="ja-JP" sz="1400">
              <a:solidFill>
                <a:sysClr val="windowText" lastClr="000000"/>
              </a:solidFill>
              <a:latin typeface="ＭＳ ゴシック" pitchFamily="49" charset="-128"/>
              <a:ea typeface="ＭＳ ゴシック" pitchFamily="49" charset="-128"/>
            </a:rPr>
            <a:t>2,441</a:t>
          </a:r>
          <a:r>
            <a:rPr kumimoji="1" lang="ja-JP" altLang="en-US" sz="1400">
              <a:solidFill>
                <a:sysClr val="windowText" lastClr="000000"/>
              </a:solidFill>
              <a:latin typeface="ＭＳ ゴシック" pitchFamily="49" charset="-128"/>
              <a:ea typeface="ＭＳ ゴシック" pitchFamily="49" charset="-128"/>
            </a:rPr>
            <a:t>百万円減少したため、前年度と比較して減少した。</a:t>
          </a:r>
        </a:p>
        <a:p>
          <a:r>
            <a:rPr kumimoji="1" lang="ja-JP" altLang="en-US" sz="1400">
              <a:solidFill>
                <a:sysClr val="windowText" lastClr="000000"/>
              </a:solidFill>
              <a:latin typeface="ＭＳ ゴシック" pitchFamily="49" charset="-128"/>
              <a:ea typeface="ＭＳ ゴシック" pitchFamily="49" charset="-128"/>
            </a:rPr>
            <a:t>　充当可能財源等（Ｂ）については、充当可能基金が</a:t>
          </a:r>
          <a:r>
            <a:rPr kumimoji="1" lang="en-US" altLang="ja-JP" sz="1400">
              <a:solidFill>
                <a:sysClr val="windowText" lastClr="000000"/>
              </a:solidFill>
              <a:latin typeface="ＭＳ ゴシック" pitchFamily="49" charset="-128"/>
              <a:ea typeface="ＭＳ ゴシック" pitchFamily="49" charset="-128"/>
            </a:rPr>
            <a:t>506</a:t>
          </a:r>
          <a:r>
            <a:rPr kumimoji="1" lang="ja-JP" altLang="en-US" sz="1400">
              <a:solidFill>
                <a:sysClr val="windowText" lastClr="000000"/>
              </a:solidFill>
              <a:latin typeface="ＭＳ ゴシック" pitchFamily="49" charset="-128"/>
              <a:ea typeface="ＭＳ ゴシック" pitchFamily="49" charset="-128"/>
            </a:rPr>
            <a:t>百万円増加した一方で、基準財政需要額算入見込額が</a:t>
          </a:r>
          <a:r>
            <a:rPr kumimoji="1" lang="en-US" altLang="ja-JP" sz="1400">
              <a:solidFill>
                <a:sysClr val="windowText" lastClr="000000"/>
              </a:solidFill>
              <a:latin typeface="ＭＳ ゴシック" pitchFamily="49" charset="-128"/>
              <a:ea typeface="ＭＳ ゴシック" pitchFamily="49" charset="-128"/>
            </a:rPr>
            <a:t>1,498</a:t>
          </a:r>
          <a:r>
            <a:rPr kumimoji="1" lang="ja-JP" altLang="en-US" sz="1400">
              <a:solidFill>
                <a:sysClr val="windowText" lastClr="000000"/>
              </a:solidFill>
              <a:latin typeface="ＭＳ ゴシック" pitchFamily="49" charset="-128"/>
              <a:ea typeface="ＭＳ ゴシック" pitchFamily="49" charset="-128"/>
            </a:rPr>
            <a:t>百万円減少したこと等により、前年度と比較して減少した。</a:t>
          </a:r>
        </a:p>
        <a:p>
          <a:r>
            <a:rPr kumimoji="1" lang="ja-JP" altLang="en-US" sz="1400">
              <a:solidFill>
                <a:sysClr val="windowText" lastClr="000000"/>
              </a:solidFill>
              <a:latin typeface="ＭＳ ゴシック" pitchFamily="49" charset="-128"/>
              <a:ea typeface="ＭＳ ゴシック" pitchFamily="49" charset="-128"/>
            </a:rPr>
            <a:t>　結果として、将来負担比率は、将来負担額（Ａ）の減の影響を受け、前年度から</a:t>
          </a:r>
          <a:r>
            <a:rPr kumimoji="1" lang="en-US" altLang="ja-JP" sz="1400">
              <a:solidFill>
                <a:sysClr val="windowText" lastClr="000000"/>
              </a:solidFill>
              <a:latin typeface="ＭＳ ゴシック" pitchFamily="49" charset="-128"/>
              <a:ea typeface="ＭＳ ゴシック" pitchFamily="49" charset="-128"/>
            </a:rPr>
            <a:t>22.4</a:t>
          </a:r>
          <a:r>
            <a:rPr kumimoji="1" lang="ja-JP" altLang="en-US" sz="1400">
              <a:solidFill>
                <a:sysClr val="windowText" lastClr="000000"/>
              </a:solidFill>
              <a:latin typeface="ＭＳ ゴシック" pitchFamily="49" charset="-128"/>
              <a:ea typeface="ＭＳ ゴシック" pitchFamily="49" charset="-128"/>
            </a:rPr>
            <a:t>ポイント減の</a:t>
          </a:r>
          <a:r>
            <a:rPr kumimoji="1" lang="en-US" altLang="ja-JP" sz="1400">
              <a:solidFill>
                <a:sysClr val="windowText" lastClr="000000"/>
              </a:solidFill>
              <a:latin typeface="ＭＳ ゴシック" pitchFamily="49" charset="-128"/>
              <a:ea typeface="ＭＳ ゴシック" pitchFamily="49" charset="-128"/>
            </a:rPr>
            <a:t>44.0</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鳥取県倉吉市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定住対策等のために「若者の定住化促進基金」を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百万円、ふるさと納税返礼品の購入経費等のために「倉吉ふるさと未来づくり基金」を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百万円、造林事業等のために「森林環境整備基金」を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百万円取り崩した一方で、「財政調整基金」に歳計剰余金等を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百万円、「倉吉ふるさと未来づくり基金」にふるさと納税寄附金等を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百万円、「森林環境整備基金」に森林環境譲与税相当額等を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若者の定住化促進基金：若者の定住化を促進し、倉吉市の地域振興を図る。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倉吉ふるさと未来づくり基金：ふるさと納税寄附金を未来へ向けた個性豊かで活力ある地域づくりに活用する。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若者の定住化促進基金：定住対策等のために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百万円積み立てた一方で、ふるさと納税返礼品の購入経費等のために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地方債元利償還のために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人口の減少や全国平均を上回る高齢化率（令和２年国勢調査</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34.5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市内に中心となる産業が少ないこと等により、財政基盤は依然として弱い。第</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次倉吉市総合計画に沿った施策の重点化との両立に努め、活力あるまちづくりを展開しつつ、行政の効率化を進めることにより、財政の健全化を図る。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124460</xdr:rowOff>
    </xdr:to>
    <xdr:cxnSp macro="">
      <xdr:nvCxnSpPr>
        <xdr:cNvPr id="67" name="直線コネクタ 66"/>
        <xdr:cNvCxnSpPr/>
      </xdr:nvCxnSpPr>
      <xdr:spPr>
        <a:xfrm>
          <a:off x="4114800" y="715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124460</xdr:rowOff>
    </xdr:to>
    <xdr:cxnSp macro="">
      <xdr:nvCxnSpPr>
        <xdr:cNvPr id="70" name="直線コネクタ 69"/>
        <xdr:cNvCxnSpPr/>
      </xdr:nvCxnSpPr>
      <xdr:spPr>
        <a:xfrm>
          <a:off x="3225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6" name="直線コネクタ 75"/>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4" name="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本年度の経常収支比率は、分子となる経常経費充当一般財源が、電力・ガス等の価格高騰に伴う光熱水費の増等により前年度比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百万円増加し、分母となる経常一般財源等が地方特例交付金や地方交付税、臨時財政対策債等の減により前年度比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百万円減少したことから、前年度比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38281</xdr:rowOff>
    </xdr:from>
    <xdr:to>
      <xdr:col>23</xdr:col>
      <xdr:colOff>133350</xdr:colOff>
      <xdr:row>59</xdr:row>
      <xdr:rowOff>152037</xdr:rowOff>
    </xdr:to>
    <xdr:cxnSp macro="">
      <xdr:nvCxnSpPr>
        <xdr:cNvPr id="132" name="直線コネクタ 131"/>
        <xdr:cNvCxnSpPr/>
      </xdr:nvCxnSpPr>
      <xdr:spPr>
        <a:xfrm>
          <a:off x="4114800" y="10153831"/>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38281</xdr:rowOff>
    </xdr:from>
    <xdr:to>
      <xdr:col>19</xdr:col>
      <xdr:colOff>133350</xdr:colOff>
      <xdr:row>60</xdr:row>
      <xdr:rowOff>11612</xdr:rowOff>
    </xdr:to>
    <xdr:cxnSp macro="">
      <xdr:nvCxnSpPr>
        <xdr:cNvPr id="135" name="直線コネクタ 134"/>
        <xdr:cNvCxnSpPr/>
      </xdr:nvCxnSpPr>
      <xdr:spPr>
        <a:xfrm flipV="1">
          <a:off x="3225800" y="1015383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11612</xdr:rowOff>
    </xdr:from>
    <xdr:to>
      <xdr:col>15</xdr:col>
      <xdr:colOff>82550</xdr:colOff>
      <xdr:row>61</xdr:row>
      <xdr:rowOff>19413</xdr:rowOff>
    </xdr:to>
    <xdr:cxnSp macro="">
      <xdr:nvCxnSpPr>
        <xdr:cNvPr id="138" name="直線コネクタ 137"/>
        <xdr:cNvCxnSpPr/>
      </xdr:nvCxnSpPr>
      <xdr:spPr>
        <a:xfrm flipV="1">
          <a:off x="2336800" y="10298612"/>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19413</xdr:rowOff>
    </xdr:from>
    <xdr:to>
      <xdr:col>11</xdr:col>
      <xdr:colOff>31750</xdr:colOff>
      <xdr:row>61</xdr:row>
      <xdr:rowOff>22860</xdr:rowOff>
    </xdr:to>
    <xdr:cxnSp macro="">
      <xdr:nvCxnSpPr>
        <xdr:cNvPr id="141" name="直線コネクタ 140"/>
        <xdr:cNvCxnSpPr/>
      </xdr:nvCxnSpPr>
      <xdr:spPr>
        <a:xfrm flipV="1">
          <a:off x="1447800" y="104778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1" name="楕円 150"/>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2" name="財政構造の弾力性該当値テキスト"/>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158931</xdr:rowOff>
    </xdr:from>
    <xdr:to>
      <xdr:col>19</xdr:col>
      <xdr:colOff>184150</xdr:colOff>
      <xdr:row>59</xdr:row>
      <xdr:rowOff>89081</xdr:rowOff>
    </xdr:to>
    <xdr:sp macro="" textlink="">
      <xdr:nvSpPr>
        <xdr:cNvPr id="153" name="楕円 152"/>
        <xdr:cNvSpPr/>
      </xdr:nvSpPr>
      <xdr:spPr>
        <a:xfrm>
          <a:off x="4064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99258</xdr:rowOff>
    </xdr:from>
    <xdr:ext cx="736600" cy="259045"/>
    <xdr:sp macro="" textlink="">
      <xdr:nvSpPr>
        <xdr:cNvPr id="154" name="テキスト ボックス 153"/>
        <xdr:cNvSpPr txBox="1"/>
      </xdr:nvSpPr>
      <xdr:spPr>
        <a:xfrm>
          <a:off x="3733800" y="987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132262</xdr:rowOff>
    </xdr:from>
    <xdr:to>
      <xdr:col>15</xdr:col>
      <xdr:colOff>133350</xdr:colOff>
      <xdr:row>60</xdr:row>
      <xdr:rowOff>62412</xdr:rowOff>
    </xdr:to>
    <xdr:sp macro="" textlink="">
      <xdr:nvSpPr>
        <xdr:cNvPr id="155" name="楕円 154"/>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72589</xdr:rowOff>
    </xdr:from>
    <xdr:ext cx="762000" cy="259045"/>
    <xdr:sp macro="" textlink="">
      <xdr:nvSpPr>
        <xdr:cNvPr id="156" name="テキスト ボックス 155"/>
        <xdr:cNvSpPr txBox="1"/>
      </xdr:nvSpPr>
      <xdr:spPr>
        <a:xfrm>
          <a:off x="2844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140063</xdr:rowOff>
    </xdr:from>
    <xdr:to>
      <xdr:col>11</xdr:col>
      <xdr:colOff>82550</xdr:colOff>
      <xdr:row>61</xdr:row>
      <xdr:rowOff>70213</xdr:rowOff>
    </xdr:to>
    <xdr:sp macro="" textlink="">
      <xdr:nvSpPr>
        <xdr:cNvPr id="157" name="楕円 156"/>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54990</xdr:rowOff>
    </xdr:from>
    <xdr:ext cx="762000" cy="259045"/>
    <xdr:sp macro="" textlink="">
      <xdr:nvSpPr>
        <xdr:cNvPr id="158" name="テキスト ボックス 157"/>
        <xdr:cNvSpPr txBox="1"/>
      </xdr:nvSpPr>
      <xdr:spPr>
        <a:xfrm>
          <a:off x="1955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60" name="テキスト ボックス 159"/>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人件費、物件費ともに類似団体平均以下であることから、人口１人当たり人件費・物件費等決算額は、類似団体平均を下回っている。今後は、平成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や個別施設計画により、公共施設等の最適な管理・配置を検討し、既存施設の維持管理に係る経費を抑制していく。また、会計年度任用職員制度の導入及び今後予定される正職員の定年延伸により、関連経費の増嵩が著しいことから、正職員を含めた定員管理の徹底と、事務事業の適正化を行う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136925</xdr:rowOff>
    </xdr:from>
    <xdr:to>
      <xdr:col>23</xdr:col>
      <xdr:colOff>133350</xdr:colOff>
      <xdr:row>81</xdr:row>
      <xdr:rowOff>141350</xdr:rowOff>
    </xdr:to>
    <xdr:cxnSp macro="">
      <xdr:nvCxnSpPr>
        <xdr:cNvPr id="196" name="直線コネクタ 195"/>
        <xdr:cNvCxnSpPr/>
      </xdr:nvCxnSpPr>
      <xdr:spPr>
        <a:xfrm>
          <a:off x="4114800" y="14024375"/>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118791</xdr:rowOff>
    </xdr:from>
    <xdr:to>
      <xdr:col>19</xdr:col>
      <xdr:colOff>133350</xdr:colOff>
      <xdr:row>81</xdr:row>
      <xdr:rowOff>136925</xdr:rowOff>
    </xdr:to>
    <xdr:cxnSp macro="">
      <xdr:nvCxnSpPr>
        <xdr:cNvPr id="199" name="直線コネクタ 198"/>
        <xdr:cNvCxnSpPr/>
      </xdr:nvCxnSpPr>
      <xdr:spPr>
        <a:xfrm>
          <a:off x="3225800" y="14006241"/>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105852</xdr:rowOff>
    </xdr:from>
    <xdr:to>
      <xdr:col>15</xdr:col>
      <xdr:colOff>82550</xdr:colOff>
      <xdr:row>81</xdr:row>
      <xdr:rowOff>118791</xdr:rowOff>
    </xdr:to>
    <xdr:cxnSp macro="">
      <xdr:nvCxnSpPr>
        <xdr:cNvPr id="202" name="直線コネクタ 201"/>
        <xdr:cNvCxnSpPr/>
      </xdr:nvCxnSpPr>
      <xdr:spPr>
        <a:xfrm>
          <a:off x="2336800" y="1399330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96396</xdr:rowOff>
    </xdr:from>
    <xdr:to>
      <xdr:col>11</xdr:col>
      <xdr:colOff>31750</xdr:colOff>
      <xdr:row>81</xdr:row>
      <xdr:rowOff>105852</xdr:rowOff>
    </xdr:to>
    <xdr:cxnSp macro="">
      <xdr:nvCxnSpPr>
        <xdr:cNvPr id="205" name="直線コネクタ 204"/>
        <xdr:cNvCxnSpPr/>
      </xdr:nvCxnSpPr>
      <xdr:spPr>
        <a:xfrm>
          <a:off x="1447800" y="13983846"/>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90550</xdr:rowOff>
    </xdr:from>
    <xdr:to>
      <xdr:col>23</xdr:col>
      <xdr:colOff>184150</xdr:colOff>
      <xdr:row>82</xdr:row>
      <xdr:rowOff>20700</xdr:rowOff>
    </xdr:to>
    <xdr:sp macro="" textlink="">
      <xdr:nvSpPr>
        <xdr:cNvPr id="215" name="楕円 214"/>
        <xdr:cNvSpPr/>
      </xdr:nvSpPr>
      <xdr:spPr>
        <a:xfrm>
          <a:off x="4902200" y="139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11827</xdr:rowOff>
    </xdr:from>
    <xdr:ext cx="762000" cy="259045"/>
    <xdr:sp macro="" textlink="">
      <xdr:nvSpPr>
        <xdr:cNvPr id="216" name="人件費・物件費等の状況該当値テキスト"/>
        <xdr:cNvSpPr txBox="1"/>
      </xdr:nvSpPr>
      <xdr:spPr>
        <a:xfrm>
          <a:off x="5041900" y="138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86125</xdr:rowOff>
    </xdr:from>
    <xdr:to>
      <xdr:col>19</xdr:col>
      <xdr:colOff>184150</xdr:colOff>
      <xdr:row>82</xdr:row>
      <xdr:rowOff>16275</xdr:rowOff>
    </xdr:to>
    <xdr:sp macro="" textlink="">
      <xdr:nvSpPr>
        <xdr:cNvPr id="217" name="楕円 216"/>
        <xdr:cNvSpPr/>
      </xdr:nvSpPr>
      <xdr:spPr>
        <a:xfrm>
          <a:off x="4064000" y="139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26452</xdr:rowOff>
    </xdr:from>
    <xdr:ext cx="736600" cy="259045"/>
    <xdr:sp macro="" textlink="">
      <xdr:nvSpPr>
        <xdr:cNvPr id="218" name="テキスト ボックス 217"/>
        <xdr:cNvSpPr txBox="1"/>
      </xdr:nvSpPr>
      <xdr:spPr>
        <a:xfrm>
          <a:off x="3733800" y="1374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67991</xdr:rowOff>
    </xdr:from>
    <xdr:to>
      <xdr:col>15</xdr:col>
      <xdr:colOff>133350</xdr:colOff>
      <xdr:row>81</xdr:row>
      <xdr:rowOff>169591</xdr:rowOff>
    </xdr:to>
    <xdr:sp macro="" textlink="">
      <xdr:nvSpPr>
        <xdr:cNvPr id="219" name="楕円 218"/>
        <xdr:cNvSpPr/>
      </xdr:nvSpPr>
      <xdr:spPr>
        <a:xfrm>
          <a:off x="3175000" y="139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8318</xdr:rowOff>
    </xdr:from>
    <xdr:ext cx="762000" cy="259045"/>
    <xdr:sp macro="" textlink="">
      <xdr:nvSpPr>
        <xdr:cNvPr id="220" name="テキスト ボックス 219"/>
        <xdr:cNvSpPr txBox="1"/>
      </xdr:nvSpPr>
      <xdr:spPr>
        <a:xfrm>
          <a:off x="2844800" y="1372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55052</xdr:rowOff>
    </xdr:from>
    <xdr:to>
      <xdr:col>11</xdr:col>
      <xdr:colOff>82550</xdr:colOff>
      <xdr:row>81</xdr:row>
      <xdr:rowOff>156652</xdr:rowOff>
    </xdr:to>
    <xdr:sp macro="" textlink="">
      <xdr:nvSpPr>
        <xdr:cNvPr id="221" name="楕円 220"/>
        <xdr:cNvSpPr/>
      </xdr:nvSpPr>
      <xdr:spPr>
        <a:xfrm>
          <a:off x="2286000" y="139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166829</xdr:rowOff>
    </xdr:from>
    <xdr:ext cx="762000" cy="259045"/>
    <xdr:sp macro="" textlink="">
      <xdr:nvSpPr>
        <xdr:cNvPr id="222" name="テキスト ボックス 221"/>
        <xdr:cNvSpPr txBox="1"/>
      </xdr:nvSpPr>
      <xdr:spPr>
        <a:xfrm>
          <a:off x="1955800" y="1371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45596</xdr:rowOff>
    </xdr:from>
    <xdr:to>
      <xdr:col>7</xdr:col>
      <xdr:colOff>31750</xdr:colOff>
      <xdr:row>81</xdr:row>
      <xdr:rowOff>147196</xdr:rowOff>
    </xdr:to>
    <xdr:sp macro="" textlink="">
      <xdr:nvSpPr>
        <xdr:cNvPr id="223" name="楕円 222"/>
        <xdr:cNvSpPr/>
      </xdr:nvSpPr>
      <xdr:spPr>
        <a:xfrm>
          <a:off x="1397000" y="139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157373</xdr:rowOff>
    </xdr:from>
    <xdr:ext cx="762000" cy="259045"/>
    <xdr:sp macro="" textlink="">
      <xdr:nvSpPr>
        <xdr:cNvPr id="224" name="テキスト ボックス 223"/>
        <xdr:cNvSpPr txBox="1"/>
      </xdr:nvSpPr>
      <xdr:spPr>
        <a:xfrm>
          <a:off x="1066800" y="137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前年度と比較すると数値は低下しているが、給与制度等の見直しではなく、職員の年齢、役職構成によるもの。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給与制度の調査検討を行い、可能なものから改正を実施することや、適正な職員役職構成となるような人事を行うこと等を通じ、適正な給与水準とするよう努める。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162984</xdr:rowOff>
    </xdr:to>
    <xdr:cxnSp macro="">
      <xdr:nvCxnSpPr>
        <xdr:cNvPr id="258" name="直線コネクタ 257"/>
        <xdr:cNvCxnSpPr/>
      </xdr:nvCxnSpPr>
      <xdr:spPr>
        <a:xfrm flipV="1">
          <a:off x="16179800" y="145111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18345</xdr:rowOff>
    </xdr:to>
    <xdr:cxnSp macro="">
      <xdr:nvCxnSpPr>
        <xdr:cNvPr id="261" name="直線コネクタ 260"/>
        <xdr:cNvCxnSpPr/>
      </xdr:nvCxnSpPr>
      <xdr:spPr>
        <a:xfrm flipV="1">
          <a:off x="15290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64" name="直線コネクタ 263"/>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125589</xdr:rowOff>
    </xdr:to>
    <xdr:cxnSp macro="">
      <xdr:nvCxnSpPr>
        <xdr:cNvPr id="267" name="直線コネクタ 266"/>
        <xdr:cNvCxnSpPr/>
      </xdr:nvCxnSpPr>
      <xdr:spPr>
        <a:xfrm flipV="1">
          <a:off x="13512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7" name="楕円 276"/>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8"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9" name="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0" name="テキスト ボックス 279"/>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1" name="楕円 280"/>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2" name="テキスト ボックス 281"/>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6" name="テキスト ボックス 28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令和４年度に向けて正職員数を削減するよう、平成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年度に定員管理計画（平成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年度正職員数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人→令和４年度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人）を策定して取り組み、年度末の急な退職等もあり、令和４年４月１日時点の職員数は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人（普通会計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今後においては、新たな計画を作成し定員管理を行っていくよう努める。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25642</xdr:rowOff>
    </xdr:from>
    <xdr:to>
      <xdr:col>81</xdr:col>
      <xdr:colOff>44450</xdr:colOff>
      <xdr:row>59</xdr:row>
      <xdr:rowOff>27940</xdr:rowOff>
    </xdr:to>
    <xdr:cxnSp macro="">
      <xdr:nvCxnSpPr>
        <xdr:cNvPr id="323" name="直線コネクタ 322"/>
        <xdr:cNvCxnSpPr/>
      </xdr:nvCxnSpPr>
      <xdr:spPr>
        <a:xfrm>
          <a:off x="16179800" y="1014119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13002</xdr:rowOff>
    </xdr:from>
    <xdr:to>
      <xdr:col>77</xdr:col>
      <xdr:colOff>44450</xdr:colOff>
      <xdr:row>59</xdr:row>
      <xdr:rowOff>25642</xdr:rowOff>
    </xdr:to>
    <xdr:cxnSp macro="">
      <xdr:nvCxnSpPr>
        <xdr:cNvPr id="326" name="直線コネクタ 325"/>
        <xdr:cNvCxnSpPr/>
      </xdr:nvCxnSpPr>
      <xdr:spPr>
        <a:xfrm>
          <a:off x="15290800" y="1012855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1512</xdr:rowOff>
    </xdr:from>
    <xdr:to>
      <xdr:col>72</xdr:col>
      <xdr:colOff>203200</xdr:colOff>
      <xdr:row>59</xdr:row>
      <xdr:rowOff>13002</xdr:rowOff>
    </xdr:to>
    <xdr:cxnSp macro="">
      <xdr:nvCxnSpPr>
        <xdr:cNvPr id="329" name="直線コネクタ 328"/>
        <xdr:cNvCxnSpPr/>
      </xdr:nvCxnSpPr>
      <xdr:spPr>
        <a:xfrm>
          <a:off x="14401800" y="101170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160322</xdr:rowOff>
    </xdr:from>
    <xdr:to>
      <xdr:col>68</xdr:col>
      <xdr:colOff>152400</xdr:colOff>
      <xdr:row>59</xdr:row>
      <xdr:rowOff>1512</xdr:rowOff>
    </xdr:to>
    <xdr:cxnSp macro="">
      <xdr:nvCxnSpPr>
        <xdr:cNvPr id="332" name="直線コネクタ 331"/>
        <xdr:cNvCxnSpPr/>
      </xdr:nvCxnSpPr>
      <xdr:spPr>
        <a:xfrm>
          <a:off x="13512800" y="1010442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42" name="楕円 341"/>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165117</xdr:rowOff>
    </xdr:from>
    <xdr:ext cx="762000" cy="259045"/>
    <xdr:sp macro="" textlink="">
      <xdr:nvSpPr>
        <xdr:cNvPr id="343" name="定員管理の状況該当値テキスト"/>
        <xdr:cNvSpPr txBox="1"/>
      </xdr:nvSpPr>
      <xdr:spPr>
        <a:xfrm>
          <a:off x="17106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146292</xdr:rowOff>
    </xdr:from>
    <xdr:to>
      <xdr:col>77</xdr:col>
      <xdr:colOff>95250</xdr:colOff>
      <xdr:row>59</xdr:row>
      <xdr:rowOff>76442</xdr:rowOff>
    </xdr:to>
    <xdr:sp macro="" textlink="">
      <xdr:nvSpPr>
        <xdr:cNvPr id="344" name="楕円 343"/>
        <xdr:cNvSpPr/>
      </xdr:nvSpPr>
      <xdr:spPr>
        <a:xfrm>
          <a:off x="16129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86619</xdr:rowOff>
    </xdr:from>
    <xdr:ext cx="736600" cy="259045"/>
    <xdr:sp macro="" textlink="">
      <xdr:nvSpPr>
        <xdr:cNvPr id="345" name="テキスト ボックス 344"/>
        <xdr:cNvSpPr txBox="1"/>
      </xdr:nvSpPr>
      <xdr:spPr>
        <a:xfrm>
          <a:off x="15798800" y="98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133652</xdr:rowOff>
    </xdr:from>
    <xdr:to>
      <xdr:col>73</xdr:col>
      <xdr:colOff>44450</xdr:colOff>
      <xdr:row>59</xdr:row>
      <xdr:rowOff>63802</xdr:rowOff>
    </xdr:to>
    <xdr:sp macro="" textlink="">
      <xdr:nvSpPr>
        <xdr:cNvPr id="346" name="楕円 345"/>
        <xdr:cNvSpPr/>
      </xdr:nvSpPr>
      <xdr:spPr>
        <a:xfrm>
          <a:off x="15240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73979</xdr:rowOff>
    </xdr:from>
    <xdr:ext cx="762000" cy="259045"/>
    <xdr:sp macro="" textlink="">
      <xdr:nvSpPr>
        <xdr:cNvPr id="347" name="テキスト ボックス 346"/>
        <xdr:cNvSpPr txBox="1"/>
      </xdr:nvSpPr>
      <xdr:spPr>
        <a:xfrm>
          <a:off x="14909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122162</xdr:rowOff>
    </xdr:from>
    <xdr:to>
      <xdr:col>68</xdr:col>
      <xdr:colOff>203200</xdr:colOff>
      <xdr:row>59</xdr:row>
      <xdr:rowOff>52312</xdr:rowOff>
    </xdr:to>
    <xdr:sp macro="" textlink="">
      <xdr:nvSpPr>
        <xdr:cNvPr id="348" name="楕円 347"/>
        <xdr:cNvSpPr/>
      </xdr:nvSpPr>
      <xdr:spPr>
        <a:xfrm>
          <a:off x="14351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62489</xdr:rowOff>
    </xdr:from>
    <xdr:ext cx="762000" cy="259045"/>
    <xdr:sp macro="" textlink="">
      <xdr:nvSpPr>
        <xdr:cNvPr id="349" name="テキスト ボックス 348"/>
        <xdr:cNvSpPr txBox="1"/>
      </xdr:nvSpPr>
      <xdr:spPr>
        <a:xfrm>
          <a:off x="14020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109522</xdr:rowOff>
    </xdr:from>
    <xdr:to>
      <xdr:col>64</xdr:col>
      <xdr:colOff>152400</xdr:colOff>
      <xdr:row>59</xdr:row>
      <xdr:rowOff>39672</xdr:rowOff>
    </xdr:to>
    <xdr:sp macro="" textlink="">
      <xdr:nvSpPr>
        <xdr:cNvPr id="350" name="楕円 349"/>
        <xdr:cNvSpPr/>
      </xdr:nvSpPr>
      <xdr:spPr>
        <a:xfrm>
          <a:off x="13462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49849</xdr:rowOff>
    </xdr:from>
    <xdr:ext cx="762000" cy="259045"/>
    <xdr:sp macro="" textlink="">
      <xdr:nvSpPr>
        <xdr:cNvPr id="351" name="テキスト ボックス 350"/>
        <xdr:cNvSpPr txBox="1"/>
      </xdr:nvSpPr>
      <xdr:spPr>
        <a:xfrm>
          <a:off x="13131800" y="982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集落排水事業等の一部公営企業会計が法適化したことにより、分子を構成する公営企業に要する経費の財源とする地方債の償還の財源に充てたと認められる繰入金が減少したこと、及び分母を構成する普通交付税額が増大したことを要因と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38100</xdr:rowOff>
    </xdr:to>
    <xdr:cxnSp macro="">
      <xdr:nvCxnSpPr>
        <xdr:cNvPr id="385" name="直線コネクタ 384"/>
        <xdr:cNvCxnSpPr/>
      </xdr:nvCxnSpPr>
      <xdr:spPr>
        <a:xfrm flipV="1">
          <a:off x="16179800" y="634354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70273</xdr:rowOff>
    </xdr:to>
    <xdr:cxnSp macro="">
      <xdr:nvCxnSpPr>
        <xdr:cNvPr id="388" name="直線コネクタ 387"/>
        <xdr:cNvCxnSpPr/>
      </xdr:nvCxnSpPr>
      <xdr:spPr>
        <a:xfrm flipV="1">
          <a:off x="15290800" y="63817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98425</xdr:rowOff>
    </xdr:to>
    <xdr:cxnSp macro="">
      <xdr:nvCxnSpPr>
        <xdr:cNvPr id="391" name="直線コネクタ 390"/>
        <xdr:cNvCxnSpPr/>
      </xdr:nvCxnSpPr>
      <xdr:spPr>
        <a:xfrm flipV="1">
          <a:off x="14401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98425</xdr:rowOff>
    </xdr:from>
    <xdr:to>
      <xdr:col>68</xdr:col>
      <xdr:colOff>152400</xdr:colOff>
      <xdr:row>37</xdr:row>
      <xdr:rowOff>106468</xdr:rowOff>
    </xdr:to>
    <xdr:cxnSp macro="">
      <xdr:nvCxnSpPr>
        <xdr:cNvPr id="394" name="直線コネクタ 393"/>
        <xdr:cNvCxnSpPr/>
      </xdr:nvCxnSpPr>
      <xdr:spPr>
        <a:xfrm flipV="1">
          <a:off x="13512800" y="644207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4" name="楕円 403"/>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5" name="公債費負担の状況該当値テキスト"/>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7" name="テキスト ボックス 406"/>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8" name="楕円 407"/>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105850</xdr:rowOff>
    </xdr:from>
    <xdr:ext cx="762000" cy="259045"/>
    <xdr:sp macro="" textlink="">
      <xdr:nvSpPr>
        <xdr:cNvPr id="409" name="テキスト ボックス 408"/>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47625</xdr:rowOff>
    </xdr:from>
    <xdr:to>
      <xdr:col>68</xdr:col>
      <xdr:colOff>203200</xdr:colOff>
      <xdr:row>37</xdr:row>
      <xdr:rowOff>149225</xdr:rowOff>
    </xdr:to>
    <xdr:sp macro="" textlink="">
      <xdr:nvSpPr>
        <xdr:cNvPr id="410" name="楕円 409"/>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134002</xdr:rowOff>
    </xdr:from>
    <xdr:ext cx="762000" cy="259045"/>
    <xdr:sp macro="" textlink="">
      <xdr:nvSpPr>
        <xdr:cNvPr id="411" name="テキスト ボックス 410"/>
        <xdr:cNvSpPr txBox="1"/>
      </xdr:nvSpPr>
      <xdr:spPr>
        <a:xfrm>
          <a:off x="14020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2" name="楕円 411"/>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3" name="テキスト ボックス 412"/>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下水道事業・集落排水事業等の一部公営企業会計が令和２年度に法適化したことにより、公営企業等繰入見込額が減少したため、前年度比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93980</xdr:rowOff>
    </xdr:from>
    <xdr:to>
      <xdr:col>81</xdr:col>
      <xdr:colOff>44450</xdr:colOff>
      <xdr:row>17</xdr:row>
      <xdr:rowOff>57658</xdr:rowOff>
    </xdr:to>
    <xdr:cxnSp macro="">
      <xdr:nvCxnSpPr>
        <xdr:cNvPr id="443" name="直線コネクタ 442"/>
        <xdr:cNvCxnSpPr/>
      </xdr:nvCxnSpPr>
      <xdr:spPr>
        <a:xfrm flipV="1">
          <a:off x="16179800" y="283718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57658</xdr:rowOff>
    </xdr:from>
    <xdr:to>
      <xdr:col>77</xdr:col>
      <xdr:colOff>44450</xdr:colOff>
      <xdr:row>18</xdr:row>
      <xdr:rowOff>23749</xdr:rowOff>
    </xdr:to>
    <xdr:cxnSp macro="">
      <xdr:nvCxnSpPr>
        <xdr:cNvPr id="446" name="直線コネクタ 445"/>
        <xdr:cNvCxnSpPr/>
      </xdr:nvCxnSpPr>
      <xdr:spPr>
        <a:xfrm flipV="1">
          <a:off x="15290800" y="2972308"/>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23749</xdr:rowOff>
    </xdr:from>
    <xdr:to>
      <xdr:col>72</xdr:col>
      <xdr:colOff>203200</xdr:colOff>
      <xdr:row>18</xdr:row>
      <xdr:rowOff>154051</xdr:rowOff>
    </xdr:to>
    <xdr:cxnSp macro="">
      <xdr:nvCxnSpPr>
        <xdr:cNvPr id="449" name="直線コネクタ 448"/>
        <xdr:cNvCxnSpPr/>
      </xdr:nvCxnSpPr>
      <xdr:spPr>
        <a:xfrm flipV="1">
          <a:off x="14401800" y="3109849"/>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140176</xdr:rowOff>
    </xdr:from>
    <xdr:to>
      <xdr:col>68</xdr:col>
      <xdr:colOff>152400</xdr:colOff>
      <xdr:row>18</xdr:row>
      <xdr:rowOff>154051</xdr:rowOff>
    </xdr:to>
    <xdr:cxnSp macro="">
      <xdr:nvCxnSpPr>
        <xdr:cNvPr id="452" name="直線コネクタ 451"/>
        <xdr:cNvCxnSpPr/>
      </xdr:nvCxnSpPr>
      <xdr:spPr>
        <a:xfrm>
          <a:off x="13512800" y="322627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62" name="楕円 461"/>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15257</xdr:rowOff>
    </xdr:from>
    <xdr:ext cx="762000" cy="259045"/>
    <xdr:sp macro="" textlink="">
      <xdr:nvSpPr>
        <xdr:cNvPr id="463" name="将来負担の状況該当値テキスト"/>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6858</xdr:rowOff>
    </xdr:from>
    <xdr:to>
      <xdr:col>77</xdr:col>
      <xdr:colOff>95250</xdr:colOff>
      <xdr:row>17</xdr:row>
      <xdr:rowOff>108458</xdr:rowOff>
    </xdr:to>
    <xdr:sp macro="" textlink="">
      <xdr:nvSpPr>
        <xdr:cNvPr id="464" name="楕円 463"/>
        <xdr:cNvSpPr/>
      </xdr:nvSpPr>
      <xdr:spPr>
        <a:xfrm>
          <a:off x="16129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93235</xdr:rowOff>
    </xdr:from>
    <xdr:ext cx="736600" cy="259045"/>
    <xdr:sp macro="" textlink="">
      <xdr:nvSpPr>
        <xdr:cNvPr id="465" name="テキスト ボックス 464"/>
        <xdr:cNvSpPr txBox="1"/>
      </xdr:nvSpPr>
      <xdr:spPr>
        <a:xfrm>
          <a:off x="15798800" y="300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144399</xdr:rowOff>
    </xdr:from>
    <xdr:to>
      <xdr:col>73</xdr:col>
      <xdr:colOff>44450</xdr:colOff>
      <xdr:row>18</xdr:row>
      <xdr:rowOff>74549</xdr:rowOff>
    </xdr:to>
    <xdr:sp macro="" textlink="">
      <xdr:nvSpPr>
        <xdr:cNvPr id="466" name="楕円 465"/>
        <xdr:cNvSpPr/>
      </xdr:nvSpPr>
      <xdr:spPr>
        <a:xfrm>
          <a:off x="15240000" y="30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67" name="テキスト ボックス 466"/>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103251</xdr:rowOff>
    </xdr:from>
    <xdr:to>
      <xdr:col>68</xdr:col>
      <xdr:colOff>203200</xdr:colOff>
      <xdr:row>19</xdr:row>
      <xdr:rowOff>33401</xdr:rowOff>
    </xdr:to>
    <xdr:sp macro="" textlink="">
      <xdr:nvSpPr>
        <xdr:cNvPr id="468" name="楕円 467"/>
        <xdr:cNvSpPr/>
      </xdr:nvSpPr>
      <xdr:spPr>
        <a:xfrm>
          <a:off x="143510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18178</xdr:rowOff>
    </xdr:from>
    <xdr:ext cx="762000" cy="259045"/>
    <xdr:sp macro="" textlink="">
      <xdr:nvSpPr>
        <xdr:cNvPr id="469" name="テキスト ボックス 468"/>
        <xdr:cNvSpPr txBox="1"/>
      </xdr:nvSpPr>
      <xdr:spPr>
        <a:xfrm>
          <a:off x="14020800" y="32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89376</xdr:rowOff>
    </xdr:from>
    <xdr:to>
      <xdr:col>64</xdr:col>
      <xdr:colOff>152400</xdr:colOff>
      <xdr:row>19</xdr:row>
      <xdr:rowOff>19526</xdr:rowOff>
    </xdr:to>
    <xdr:sp macro="" textlink="">
      <xdr:nvSpPr>
        <xdr:cNvPr id="470" name="楕円 469"/>
        <xdr:cNvSpPr/>
      </xdr:nvSpPr>
      <xdr:spPr>
        <a:xfrm>
          <a:off x="13462000" y="31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4303</xdr:rowOff>
    </xdr:from>
    <xdr:ext cx="762000" cy="259045"/>
    <xdr:sp macro="" textlink="">
      <xdr:nvSpPr>
        <xdr:cNvPr id="471" name="テキスト ボックス 470"/>
        <xdr:cNvSpPr txBox="1"/>
      </xdr:nvSpPr>
      <xdr:spPr>
        <a:xfrm>
          <a:off x="13131800" y="326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人口あたりの職員数が類似団体より少なく、給与水準（ラスパイレス指数）が類似団体平均を下回っているため、人件費に係る経常収支比率は、類似団体平均より低くなっている。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27940</xdr:rowOff>
    </xdr:to>
    <xdr:cxnSp macro="">
      <xdr:nvCxnSpPr>
        <xdr:cNvPr id="66" name="直線コネクタ 65"/>
        <xdr:cNvCxnSpPr/>
      </xdr:nvCxnSpPr>
      <xdr:spPr>
        <a:xfrm>
          <a:off x="3987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43180</xdr:rowOff>
    </xdr:to>
    <xdr:cxnSp macro="">
      <xdr:nvCxnSpPr>
        <xdr:cNvPr id="69" name="直線コネクタ 68"/>
        <xdr:cNvCxnSpPr/>
      </xdr:nvCxnSpPr>
      <xdr:spPr>
        <a:xfrm flipV="1">
          <a:off x="3098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43180</xdr:rowOff>
    </xdr:to>
    <xdr:cxnSp macro="">
      <xdr:nvCxnSpPr>
        <xdr:cNvPr id="72" name="直線コネクタ 71"/>
        <xdr:cNvCxnSpPr/>
      </xdr:nvCxnSpPr>
      <xdr:spPr>
        <a:xfrm>
          <a:off x="2209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5" name="直線コネクタ 74"/>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物件費に係る経常収支比率は、電力・ガス等の価格高騰に伴う光熱水費等の経常経費充当一般財源の増が要因となり、前年度比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154214</xdr:rowOff>
    </xdr:to>
    <xdr:cxnSp macro="">
      <xdr:nvCxnSpPr>
        <xdr:cNvPr id="129" name="直線コネクタ 128"/>
        <xdr:cNvCxnSpPr/>
      </xdr:nvCxnSpPr>
      <xdr:spPr>
        <a:xfrm>
          <a:off x="15671800" y="27450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67129</xdr:rowOff>
    </xdr:to>
    <xdr:cxnSp macro="">
      <xdr:nvCxnSpPr>
        <xdr:cNvPr id="132" name="直線コネクタ 131"/>
        <xdr:cNvCxnSpPr/>
      </xdr:nvCxnSpPr>
      <xdr:spPr>
        <a:xfrm flipV="1">
          <a:off x="14782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80736</xdr:rowOff>
    </xdr:to>
    <xdr:cxnSp macro="">
      <xdr:nvCxnSpPr>
        <xdr:cNvPr id="135" name="直線コネクタ 134"/>
        <xdr:cNvCxnSpPr/>
      </xdr:nvCxnSpPr>
      <xdr:spPr>
        <a:xfrm flipV="1">
          <a:off x="13893800" y="2810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91621</xdr:rowOff>
    </xdr:to>
    <xdr:cxnSp macro="">
      <xdr:nvCxnSpPr>
        <xdr:cNvPr id="138" name="直線コネクタ 137"/>
        <xdr:cNvCxnSpPr/>
      </xdr:nvCxnSpPr>
      <xdr:spPr>
        <a:xfrm flipV="1">
          <a:off x="13004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55" name="テキスト ボックス 154"/>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扶助費に係る経常収支比率については、特別医療や生活保護等の経常経費充当一般財源の減が要因となり、前年度比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類似団体平均を上回る傾向は、依然継続している。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76200</xdr:rowOff>
    </xdr:to>
    <xdr:cxnSp macro="">
      <xdr:nvCxnSpPr>
        <xdr:cNvPr id="190" name="直線コネクタ 189"/>
        <xdr:cNvCxnSpPr/>
      </xdr:nvCxnSpPr>
      <xdr:spPr>
        <a:xfrm flipV="1">
          <a:off x="39878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139700</xdr:rowOff>
    </xdr:to>
    <xdr:cxnSp macro="">
      <xdr:nvCxnSpPr>
        <xdr:cNvPr id="193" name="直線コネクタ 192"/>
        <xdr:cNvCxnSpPr/>
      </xdr:nvCxnSpPr>
      <xdr:spPr>
        <a:xfrm flipV="1">
          <a:off x="3098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69850</xdr:rowOff>
    </xdr:to>
    <xdr:cxnSp macro="">
      <xdr:nvCxnSpPr>
        <xdr:cNvPr id="196" name="直線コネクタ 195"/>
        <xdr:cNvCxnSpPr/>
      </xdr:nvCxnSpPr>
      <xdr:spPr>
        <a:xfrm flipV="1">
          <a:off x="2209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69850</xdr:rowOff>
    </xdr:to>
    <xdr:cxnSp macro="">
      <xdr:nvCxnSpPr>
        <xdr:cNvPr id="199" name="直線コネクタ 198"/>
        <xdr:cNvCxnSpPr/>
      </xdr:nvCxnSpPr>
      <xdr:spPr>
        <a:xfrm>
          <a:off x="1320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小中学校等の公共施設の維持補修費に係る経常経費充当一般財源の増等が要因となり、前年度比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43180</xdr:rowOff>
    </xdr:to>
    <xdr:cxnSp macro="">
      <xdr:nvCxnSpPr>
        <xdr:cNvPr id="251" name="直線コネクタ 250"/>
        <xdr:cNvCxnSpPr/>
      </xdr:nvCxnSpPr>
      <xdr:spPr>
        <a:xfrm>
          <a:off x="15671800" y="960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50800</xdr:rowOff>
    </xdr:to>
    <xdr:cxnSp macro="">
      <xdr:nvCxnSpPr>
        <xdr:cNvPr id="254" name="直線コネクタ 253"/>
        <xdr:cNvCxnSpPr/>
      </xdr:nvCxnSpPr>
      <xdr:spPr>
        <a:xfrm flipV="1">
          <a:off x="14782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60</xdr:row>
      <xdr:rowOff>50800</xdr:rowOff>
    </xdr:to>
    <xdr:cxnSp macro="">
      <xdr:nvCxnSpPr>
        <xdr:cNvPr id="257" name="直線コネクタ 256"/>
        <xdr:cNvCxnSpPr/>
      </xdr:nvCxnSpPr>
      <xdr:spPr>
        <a:xfrm flipV="1">
          <a:off x="13893800" y="9652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0" name="直線コネクタ 259"/>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2" name="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6" name="楕円 275"/>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7" name="テキスト ボックス 276"/>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補助費等に係る経常収支比率は、一部事務組合への負担金等の経常経費充当一般財源の増が要因となり、前年度比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42418</xdr:rowOff>
    </xdr:to>
    <xdr:cxnSp macro="">
      <xdr:nvCxnSpPr>
        <xdr:cNvPr id="309" name="直線コネクタ 308"/>
        <xdr:cNvCxnSpPr/>
      </xdr:nvCxnSpPr>
      <xdr:spPr>
        <a:xfrm>
          <a:off x="15671800" y="6358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28702</xdr:rowOff>
    </xdr:to>
    <xdr:cxnSp macro="">
      <xdr:nvCxnSpPr>
        <xdr:cNvPr id="312" name="直線コネクタ 311"/>
        <xdr:cNvCxnSpPr/>
      </xdr:nvCxnSpPr>
      <xdr:spPr>
        <a:xfrm flipV="1">
          <a:off x="14782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37</xdr:row>
      <xdr:rowOff>28702</xdr:rowOff>
    </xdr:to>
    <xdr:cxnSp macro="">
      <xdr:nvCxnSpPr>
        <xdr:cNvPr id="315" name="直線コネクタ 314"/>
        <xdr:cNvCxnSpPr/>
      </xdr:nvCxnSpPr>
      <xdr:spPr>
        <a:xfrm>
          <a:off x="13893800" y="61346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143002</xdr:rowOff>
    </xdr:to>
    <xdr:cxnSp macro="">
      <xdr:nvCxnSpPr>
        <xdr:cNvPr id="318" name="直線コネクタ 317"/>
        <xdr:cNvCxnSpPr/>
      </xdr:nvCxnSpPr>
      <xdr:spPr>
        <a:xfrm flipV="1">
          <a:off x="13004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8" name="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2" name="楕円 331"/>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3" name="テキスト ボックス 33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4" name="楕円 333"/>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5" name="テキスト ボックス 334"/>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公債費総額自体は微減したが、充当される特定財源（公営住宅使用料等）が減となったことにより、経常経費充当一般財源が増となり、前年度比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163195</xdr:rowOff>
    </xdr:to>
    <xdr:cxnSp macro="">
      <xdr:nvCxnSpPr>
        <xdr:cNvPr id="369" name="直線コネクタ 368"/>
        <xdr:cNvCxnSpPr/>
      </xdr:nvCxnSpPr>
      <xdr:spPr>
        <a:xfrm>
          <a:off x="3987800" y="12837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135272</xdr:rowOff>
    </xdr:from>
    <xdr:ext cx="762000" cy="259045"/>
    <xdr:sp macro="" textlink="">
      <xdr:nvSpPr>
        <xdr:cNvPr id="370" name="公債費平均値テキスト"/>
        <xdr:cNvSpPr txBox="1"/>
      </xdr:nvSpPr>
      <xdr:spPr>
        <a:xfrm>
          <a:off x="4914900" y="12822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8890</xdr:rowOff>
    </xdr:to>
    <xdr:cxnSp macro="">
      <xdr:nvCxnSpPr>
        <xdr:cNvPr id="372" name="直線コネクタ 371"/>
        <xdr:cNvCxnSpPr/>
      </xdr:nvCxnSpPr>
      <xdr:spPr>
        <a:xfrm flipV="1">
          <a:off x="3098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12700</xdr:rowOff>
    </xdr:to>
    <xdr:cxnSp macro="">
      <xdr:nvCxnSpPr>
        <xdr:cNvPr id="375" name="直線コネクタ 374"/>
        <xdr:cNvCxnSpPr/>
      </xdr:nvCxnSpPr>
      <xdr:spPr>
        <a:xfrm flipV="1">
          <a:off x="2209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12700</xdr:rowOff>
    </xdr:to>
    <xdr:cxnSp macro="">
      <xdr:nvCxnSpPr>
        <xdr:cNvPr id="378" name="直線コネクタ 377"/>
        <xdr:cNvCxnSpPr/>
      </xdr:nvCxnSpPr>
      <xdr:spPr>
        <a:xfrm>
          <a:off x="1320800" y="12861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8" name="楕円 387"/>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20972</xdr:rowOff>
    </xdr:from>
    <xdr:ext cx="762000" cy="259045"/>
    <xdr:sp macro="" textlink="">
      <xdr:nvSpPr>
        <xdr:cNvPr id="389" name="公債費該当値テキスト"/>
        <xdr:cNvSpPr txBox="1"/>
      </xdr:nvSpPr>
      <xdr:spPr>
        <a:xfrm>
          <a:off x="4914900" y="127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0" name="楕円 389"/>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1" name="テキスト ボックス 390"/>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2" name="楕円 391"/>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3" name="テキスト ボックス 392"/>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4" name="楕円 393"/>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5" name="テキスト ボックス 394"/>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6" name="楕円 395"/>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7" name="テキスト ボックス 396"/>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人件費は類似団体と比べ低いものの、扶助費や補助費等の経費が高い水準にある。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今後も社会保障関連経費の増大が見込まれるため、経常経費の削減に努める必要がある。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94996</xdr:rowOff>
    </xdr:to>
    <xdr:cxnSp macro="">
      <xdr:nvCxnSpPr>
        <xdr:cNvPr id="428" name="直線コネクタ 427"/>
        <xdr:cNvCxnSpPr/>
      </xdr:nvCxnSpPr>
      <xdr:spPr>
        <a:xfrm>
          <a:off x="15671800" y="130063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94996</xdr:rowOff>
    </xdr:to>
    <xdr:cxnSp macro="">
      <xdr:nvCxnSpPr>
        <xdr:cNvPr id="431" name="直線コネクタ 430"/>
        <xdr:cNvCxnSpPr/>
      </xdr:nvCxnSpPr>
      <xdr:spPr>
        <a:xfrm flipV="1">
          <a:off x="14782800" y="13006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152146</xdr:rowOff>
    </xdr:to>
    <xdr:cxnSp macro="">
      <xdr:nvCxnSpPr>
        <xdr:cNvPr id="434" name="直線コネクタ 433"/>
        <xdr:cNvCxnSpPr/>
      </xdr:nvCxnSpPr>
      <xdr:spPr>
        <a:xfrm flipV="1">
          <a:off x="13893800" y="131251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8128</xdr:rowOff>
    </xdr:to>
    <xdr:cxnSp macro="">
      <xdr:nvCxnSpPr>
        <xdr:cNvPr id="437" name="直線コネクタ 436"/>
        <xdr:cNvCxnSpPr/>
      </xdr:nvCxnSpPr>
      <xdr:spPr>
        <a:xfrm flipV="1">
          <a:off x="13004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7" name="楕円 446"/>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8"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9" name="楕円 448"/>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0" name="テキスト ボックス 449"/>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1" name="楕円 450"/>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2" name="テキスト ボックス 45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3" name="楕円 452"/>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4" name="テキスト ボックス 453"/>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5" name="楕円 454"/>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6" name="テキスト ボックス 455"/>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64048</xdr:rowOff>
    </xdr:from>
    <xdr:to>
      <xdr:col>29</xdr:col>
      <xdr:colOff>127000</xdr:colOff>
      <xdr:row>18</xdr:row>
      <xdr:rowOff>74607</xdr:rowOff>
    </xdr:to>
    <xdr:cxnSp macro="">
      <xdr:nvCxnSpPr>
        <xdr:cNvPr id="52" name="直線コネクタ 51"/>
        <xdr:cNvCxnSpPr/>
      </xdr:nvCxnSpPr>
      <xdr:spPr bwMode="auto">
        <a:xfrm flipV="1">
          <a:off x="5003800" y="3197773"/>
          <a:ext cx="647700" cy="1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74607</xdr:rowOff>
    </xdr:from>
    <xdr:to>
      <xdr:col>26</xdr:col>
      <xdr:colOff>50800</xdr:colOff>
      <xdr:row>18</xdr:row>
      <xdr:rowOff>116006</xdr:rowOff>
    </xdr:to>
    <xdr:cxnSp macro="">
      <xdr:nvCxnSpPr>
        <xdr:cNvPr id="55" name="直線コネクタ 54"/>
        <xdr:cNvCxnSpPr/>
      </xdr:nvCxnSpPr>
      <xdr:spPr bwMode="auto">
        <a:xfrm flipV="1">
          <a:off x="4305300" y="3208332"/>
          <a:ext cx="698500" cy="4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116006</xdr:rowOff>
    </xdr:from>
    <xdr:to>
      <xdr:col>22</xdr:col>
      <xdr:colOff>114300</xdr:colOff>
      <xdr:row>18</xdr:row>
      <xdr:rowOff>168747</xdr:rowOff>
    </xdr:to>
    <xdr:cxnSp macro="">
      <xdr:nvCxnSpPr>
        <xdr:cNvPr id="58" name="直線コネクタ 57"/>
        <xdr:cNvCxnSpPr/>
      </xdr:nvCxnSpPr>
      <xdr:spPr bwMode="auto">
        <a:xfrm flipV="1">
          <a:off x="3606800" y="3249731"/>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167473</xdr:rowOff>
    </xdr:from>
    <xdr:to>
      <xdr:col>18</xdr:col>
      <xdr:colOff>177800</xdr:colOff>
      <xdr:row>18</xdr:row>
      <xdr:rowOff>168747</xdr:rowOff>
    </xdr:to>
    <xdr:cxnSp macro="">
      <xdr:nvCxnSpPr>
        <xdr:cNvPr id="61" name="直線コネクタ 60"/>
        <xdr:cNvCxnSpPr/>
      </xdr:nvCxnSpPr>
      <xdr:spPr bwMode="auto">
        <a:xfrm>
          <a:off x="2908300" y="3301198"/>
          <a:ext cx="698500" cy="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13248</xdr:rowOff>
    </xdr:from>
    <xdr:to>
      <xdr:col>29</xdr:col>
      <xdr:colOff>177800</xdr:colOff>
      <xdr:row>18</xdr:row>
      <xdr:rowOff>114848</xdr:rowOff>
    </xdr:to>
    <xdr:sp macro="" textlink="">
      <xdr:nvSpPr>
        <xdr:cNvPr id="71" name="楕円 70"/>
        <xdr:cNvSpPr/>
      </xdr:nvSpPr>
      <xdr:spPr bwMode="auto">
        <a:xfrm>
          <a:off x="5600700" y="3146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156775</xdr:rowOff>
    </xdr:from>
    <xdr:ext cx="762000" cy="259045"/>
    <xdr:sp macro="" textlink="">
      <xdr:nvSpPr>
        <xdr:cNvPr id="72" name="人口1人当たり決算額の推移該当値テキスト130"/>
        <xdr:cNvSpPr txBox="1"/>
      </xdr:nvSpPr>
      <xdr:spPr>
        <a:xfrm>
          <a:off x="5740400" y="311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23807</xdr:rowOff>
    </xdr:from>
    <xdr:to>
      <xdr:col>26</xdr:col>
      <xdr:colOff>101600</xdr:colOff>
      <xdr:row>18</xdr:row>
      <xdr:rowOff>125407</xdr:rowOff>
    </xdr:to>
    <xdr:sp macro="" textlink="">
      <xdr:nvSpPr>
        <xdr:cNvPr id="73" name="楕円 72"/>
        <xdr:cNvSpPr/>
      </xdr:nvSpPr>
      <xdr:spPr bwMode="auto">
        <a:xfrm>
          <a:off x="4953000" y="315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110184</xdr:rowOff>
    </xdr:from>
    <xdr:ext cx="736600" cy="259045"/>
    <xdr:sp macro="" textlink="">
      <xdr:nvSpPr>
        <xdr:cNvPr id="74" name="テキスト ボックス 73"/>
        <xdr:cNvSpPr txBox="1"/>
      </xdr:nvSpPr>
      <xdr:spPr>
        <a:xfrm>
          <a:off x="4622800" y="324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65206</xdr:rowOff>
    </xdr:from>
    <xdr:to>
      <xdr:col>22</xdr:col>
      <xdr:colOff>165100</xdr:colOff>
      <xdr:row>18</xdr:row>
      <xdr:rowOff>166805</xdr:rowOff>
    </xdr:to>
    <xdr:sp macro="" textlink="">
      <xdr:nvSpPr>
        <xdr:cNvPr id="75" name="楕円 74"/>
        <xdr:cNvSpPr/>
      </xdr:nvSpPr>
      <xdr:spPr bwMode="auto">
        <a:xfrm>
          <a:off x="4254500" y="31989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151582</xdr:rowOff>
    </xdr:from>
    <xdr:ext cx="762000" cy="259045"/>
    <xdr:sp macro="" textlink="">
      <xdr:nvSpPr>
        <xdr:cNvPr id="76" name="テキスト ボックス 75"/>
        <xdr:cNvSpPr txBox="1"/>
      </xdr:nvSpPr>
      <xdr:spPr>
        <a:xfrm>
          <a:off x="3924300" y="328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117947</xdr:rowOff>
    </xdr:from>
    <xdr:to>
      <xdr:col>19</xdr:col>
      <xdr:colOff>38100</xdr:colOff>
      <xdr:row>19</xdr:row>
      <xdr:rowOff>48097</xdr:rowOff>
    </xdr:to>
    <xdr:sp macro="" textlink="">
      <xdr:nvSpPr>
        <xdr:cNvPr id="77" name="楕円 76"/>
        <xdr:cNvSpPr/>
      </xdr:nvSpPr>
      <xdr:spPr bwMode="auto">
        <a:xfrm>
          <a:off x="3556000" y="325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32874</xdr:rowOff>
    </xdr:from>
    <xdr:ext cx="762000" cy="259045"/>
    <xdr:sp macro="" textlink="">
      <xdr:nvSpPr>
        <xdr:cNvPr id="78" name="テキスト ボックス 77"/>
        <xdr:cNvSpPr txBox="1"/>
      </xdr:nvSpPr>
      <xdr:spPr>
        <a:xfrm>
          <a:off x="3225800" y="33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116673</xdr:rowOff>
    </xdr:from>
    <xdr:to>
      <xdr:col>15</xdr:col>
      <xdr:colOff>101600</xdr:colOff>
      <xdr:row>19</xdr:row>
      <xdr:rowOff>46823</xdr:rowOff>
    </xdr:to>
    <xdr:sp macro="" textlink="">
      <xdr:nvSpPr>
        <xdr:cNvPr id="79" name="楕円 78"/>
        <xdr:cNvSpPr/>
      </xdr:nvSpPr>
      <xdr:spPr bwMode="auto">
        <a:xfrm>
          <a:off x="2857500" y="325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31600</xdr:rowOff>
    </xdr:from>
    <xdr:ext cx="762000" cy="259045"/>
    <xdr:sp macro="" textlink="">
      <xdr:nvSpPr>
        <xdr:cNvPr id="80" name="テキスト ボックス 79"/>
        <xdr:cNvSpPr txBox="1"/>
      </xdr:nvSpPr>
      <xdr:spPr>
        <a:xfrm>
          <a:off x="2527300" y="33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9747</xdr:rowOff>
    </xdr:from>
    <xdr:to>
      <xdr:col>29</xdr:col>
      <xdr:colOff>127000</xdr:colOff>
      <xdr:row>38</xdr:row>
      <xdr:rowOff>15859</xdr:rowOff>
    </xdr:to>
    <xdr:cxnSp macro="">
      <xdr:nvCxnSpPr>
        <xdr:cNvPr id="114" name="直線コネクタ 113"/>
        <xdr:cNvCxnSpPr/>
      </xdr:nvCxnSpPr>
      <xdr:spPr bwMode="auto">
        <a:xfrm>
          <a:off x="5003800" y="7477347"/>
          <a:ext cx="6477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51</xdr:rowOff>
    </xdr:from>
    <xdr:to>
      <xdr:col>26</xdr:col>
      <xdr:colOff>50800</xdr:colOff>
      <xdr:row>38</xdr:row>
      <xdr:rowOff>9747</xdr:rowOff>
    </xdr:to>
    <xdr:cxnSp macro="">
      <xdr:nvCxnSpPr>
        <xdr:cNvPr id="117" name="直線コネクタ 116"/>
        <xdr:cNvCxnSpPr/>
      </xdr:nvCxnSpPr>
      <xdr:spPr bwMode="auto">
        <a:xfrm>
          <a:off x="4305300" y="7467651"/>
          <a:ext cx="6985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315835</xdr:rowOff>
    </xdr:from>
    <xdr:to>
      <xdr:col>22</xdr:col>
      <xdr:colOff>114300</xdr:colOff>
      <xdr:row>38</xdr:row>
      <xdr:rowOff>51</xdr:rowOff>
    </xdr:to>
    <xdr:cxnSp macro="">
      <xdr:nvCxnSpPr>
        <xdr:cNvPr id="120" name="直線コネクタ 119"/>
        <xdr:cNvCxnSpPr/>
      </xdr:nvCxnSpPr>
      <xdr:spPr bwMode="auto">
        <a:xfrm>
          <a:off x="3606800" y="7440535"/>
          <a:ext cx="698500" cy="2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315835</xdr:rowOff>
    </xdr:from>
    <xdr:to>
      <xdr:col>18</xdr:col>
      <xdr:colOff>177800</xdr:colOff>
      <xdr:row>37</xdr:row>
      <xdr:rowOff>317275</xdr:rowOff>
    </xdr:to>
    <xdr:cxnSp macro="">
      <xdr:nvCxnSpPr>
        <xdr:cNvPr id="123" name="直線コネクタ 122"/>
        <xdr:cNvCxnSpPr/>
      </xdr:nvCxnSpPr>
      <xdr:spPr bwMode="auto">
        <a:xfrm flipV="1">
          <a:off x="2908300" y="7440535"/>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307959</xdr:rowOff>
    </xdr:from>
    <xdr:to>
      <xdr:col>29</xdr:col>
      <xdr:colOff>177800</xdr:colOff>
      <xdr:row>38</xdr:row>
      <xdr:rowOff>66659</xdr:rowOff>
    </xdr:to>
    <xdr:sp macro="" textlink="">
      <xdr:nvSpPr>
        <xdr:cNvPr id="133" name="楕円 132"/>
        <xdr:cNvSpPr/>
      </xdr:nvSpPr>
      <xdr:spPr bwMode="auto">
        <a:xfrm>
          <a:off x="5600700" y="74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280036</xdr:rowOff>
    </xdr:from>
    <xdr:ext cx="762000" cy="259045"/>
    <xdr:sp macro="" textlink="">
      <xdr:nvSpPr>
        <xdr:cNvPr id="134" name="人口1人当たり決算額の推移該当値テキスト445"/>
        <xdr:cNvSpPr txBox="1"/>
      </xdr:nvSpPr>
      <xdr:spPr>
        <a:xfrm>
          <a:off x="5740400" y="74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301847</xdr:rowOff>
    </xdr:from>
    <xdr:to>
      <xdr:col>26</xdr:col>
      <xdr:colOff>101600</xdr:colOff>
      <xdr:row>38</xdr:row>
      <xdr:rowOff>60547</xdr:rowOff>
    </xdr:to>
    <xdr:sp macro="" textlink="">
      <xdr:nvSpPr>
        <xdr:cNvPr id="135" name="楕円 134"/>
        <xdr:cNvSpPr/>
      </xdr:nvSpPr>
      <xdr:spPr bwMode="auto">
        <a:xfrm>
          <a:off x="4953000" y="74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45324</xdr:rowOff>
    </xdr:from>
    <xdr:ext cx="736600" cy="259045"/>
    <xdr:sp macro="" textlink="">
      <xdr:nvSpPr>
        <xdr:cNvPr id="136" name="テキスト ボックス 135"/>
        <xdr:cNvSpPr txBox="1"/>
      </xdr:nvSpPr>
      <xdr:spPr>
        <a:xfrm>
          <a:off x="4622800" y="751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292151</xdr:rowOff>
    </xdr:from>
    <xdr:to>
      <xdr:col>22</xdr:col>
      <xdr:colOff>165100</xdr:colOff>
      <xdr:row>38</xdr:row>
      <xdr:rowOff>50851</xdr:rowOff>
    </xdr:to>
    <xdr:sp macro="" textlink="">
      <xdr:nvSpPr>
        <xdr:cNvPr id="137" name="楕円 136"/>
        <xdr:cNvSpPr/>
      </xdr:nvSpPr>
      <xdr:spPr bwMode="auto">
        <a:xfrm>
          <a:off x="4254500" y="741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35628</xdr:rowOff>
    </xdr:from>
    <xdr:ext cx="762000" cy="259045"/>
    <xdr:sp macro="" textlink="">
      <xdr:nvSpPr>
        <xdr:cNvPr id="138" name="テキスト ボックス 137"/>
        <xdr:cNvSpPr txBox="1"/>
      </xdr:nvSpPr>
      <xdr:spPr>
        <a:xfrm>
          <a:off x="3924300" y="750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265035</xdr:rowOff>
    </xdr:from>
    <xdr:to>
      <xdr:col>19</xdr:col>
      <xdr:colOff>38100</xdr:colOff>
      <xdr:row>38</xdr:row>
      <xdr:rowOff>23735</xdr:rowOff>
    </xdr:to>
    <xdr:sp macro="" textlink="">
      <xdr:nvSpPr>
        <xdr:cNvPr id="139" name="楕円 138"/>
        <xdr:cNvSpPr/>
      </xdr:nvSpPr>
      <xdr:spPr bwMode="auto">
        <a:xfrm>
          <a:off x="3556000" y="738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33912</xdr:rowOff>
    </xdr:from>
    <xdr:ext cx="762000" cy="259045"/>
    <xdr:sp macro="" textlink="">
      <xdr:nvSpPr>
        <xdr:cNvPr id="140" name="テキスト ボックス 139"/>
        <xdr:cNvSpPr txBox="1"/>
      </xdr:nvSpPr>
      <xdr:spPr>
        <a:xfrm>
          <a:off x="3225800" y="715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266475</xdr:rowOff>
    </xdr:from>
    <xdr:to>
      <xdr:col>15</xdr:col>
      <xdr:colOff>101600</xdr:colOff>
      <xdr:row>38</xdr:row>
      <xdr:rowOff>25175</xdr:rowOff>
    </xdr:to>
    <xdr:sp macro="" textlink="">
      <xdr:nvSpPr>
        <xdr:cNvPr id="141" name="楕円 140"/>
        <xdr:cNvSpPr/>
      </xdr:nvSpPr>
      <xdr:spPr bwMode="auto">
        <a:xfrm>
          <a:off x="2857500" y="739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35352</xdr:rowOff>
    </xdr:from>
    <xdr:ext cx="762000" cy="259045"/>
    <xdr:sp macro="" textlink="">
      <xdr:nvSpPr>
        <xdr:cNvPr id="142" name="テキスト ボックス 141"/>
        <xdr:cNvSpPr txBox="1"/>
      </xdr:nvSpPr>
      <xdr:spPr>
        <a:xfrm>
          <a:off x="2527300" y="71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68174</xdr:rowOff>
    </xdr:from>
    <xdr:to>
      <xdr:col>24</xdr:col>
      <xdr:colOff>63500</xdr:colOff>
      <xdr:row>37</xdr:row>
      <xdr:rowOff>73190</xdr:rowOff>
    </xdr:to>
    <xdr:cxnSp macro="">
      <xdr:nvCxnSpPr>
        <xdr:cNvPr id="61" name="直線コネクタ 60"/>
        <xdr:cNvCxnSpPr/>
      </xdr:nvCxnSpPr>
      <xdr:spPr>
        <a:xfrm flipV="1">
          <a:off x="3797300" y="6411824"/>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73190</xdr:rowOff>
    </xdr:from>
    <xdr:to>
      <xdr:col>19</xdr:col>
      <xdr:colOff>177800</xdr:colOff>
      <xdr:row>37</xdr:row>
      <xdr:rowOff>137427</xdr:rowOff>
    </xdr:to>
    <xdr:cxnSp macro="">
      <xdr:nvCxnSpPr>
        <xdr:cNvPr id="64" name="直線コネクタ 63"/>
        <xdr:cNvCxnSpPr/>
      </xdr:nvCxnSpPr>
      <xdr:spPr>
        <a:xfrm flipV="1">
          <a:off x="2908300" y="6416840"/>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137427</xdr:rowOff>
    </xdr:from>
    <xdr:to>
      <xdr:col>15</xdr:col>
      <xdr:colOff>50800</xdr:colOff>
      <xdr:row>38</xdr:row>
      <xdr:rowOff>65354</xdr:rowOff>
    </xdr:to>
    <xdr:cxnSp macro="">
      <xdr:nvCxnSpPr>
        <xdr:cNvPr id="67" name="直線コネクタ 66"/>
        <xdr:cNvCxnSpPr/>
      </xdr:nvCxnSpPr>
      <xdr:spPr>
        <a:xfrm flipV="1">
          <a:off x="2019300" y="6481077"/>
          <a:ext cx="8890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55588</xdr:rowOff>
    </xdr:from>
    <xdr:to>
      <xdr:col>10</xdr:col>
      <xdr:colOff>114300</xdr:colOff>
      <xdr:row>38</xdr:row>
      <xdr:rowOff>65354</xdr:rowOff>
    </xdr:to>
    <xdr:cxnSp macro="">
      <xdr:nvCxnSpPr>
        <xdr:cNvPr id="70" name="直線コネクタ 69"/>
        <xdr:cNvCxnSpPr/>
      </xdr:nvCxnSpPr>
      <xdr:spPr>
        <a:xfrm>
          <a:off x="1130300" y="6570688"/>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17374</xdr:rowOff>
    </xdr:from>
    <xdr:to>
      <xdr:col>24</xdr:col>
      <xdr:colOff>114300</xdr:colOff>
      <xdr:row>37</xdr:row>
      <xdr:rowOff>118974</xdr:rowOff>
    </xdr:to>
    <xdr:sp macro="" textlink="">
      <xdr:nvSpPr>
        <xdr:cNvPr id="80" name="楕円 79"/>
        <xdr:cNvSpPr/>
      </xdr:nvSpPr>
      <xdr:spPr>
        <a:xfrm>
          <a:off x="4584700" y="63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167251</xdr:rowOff>
    </xdr:from>
    <xdr:ext cx="534377" cy="259045"/>
    <xdr:sp macro="" textlink="">
      <xdr:nvSpPr>
        <xdr:cNvPr id="81" name="人件費該当値テキスト"/>
        <xdr:cNvSpPr txBox="1"/>
      </xdr:nvSpPr>
      <xdr:spPr>
        <a:xfrm>
          <a:off x="4686300" y="63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22390</xdr:rowOff>
    </xdr:from>
    <xdr:to>
      <xdr:col>20</xdr:col>
      <xdr:colOff>38100</xdr:colOff>
      <xdr:row>37</xdr:row>
      <xdr:rowOff>123990</xdr:rowOff>
    </xdr:to>
    <xdr:sp macro="" textlink="">
      <xdr:nvSpPr>
        <xdr:cNvPr id="82" name="楕円 81"/>
        <xdr:cNvSpPr/>
      </xdr:nvSpPr>
      <xdr:spPr>
        <a:xfrm>
          <a:off x="3746500" y="63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115117</xdr:rowOff>
    </xdr:from>
    <xdr:ext cx="534377" cy="259045"/>
    <xdr:sp macro="" textlink="">
      <xdr:nvSpPr>
        <xdr:cNvPr id="83" name="テキスト ボックス 82"/>
        <xdr:cNvSpPr txBox="1"/>
      </xdr:nvSpPr>
      <xdr:spPr>
        <a:xfrm>
          <a:off x="3530111" y="64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86627</xdr:rowOff>
    </xdr:from>
    <xdr:to>
      <xdr:col>15</xdr:col>
      <xdr:colOff>101600</xdr:colOff>
      <xdr:row>38</xdr:row>
      <xdr:rowOff>16777</xdr:rowOff>
    </xdr:to>
    <xdr:sp macro="" textlink="">
      <xdr:nvSpPr>
        <xdr:cNvPr id="84" name="楕円 83"/>
        <xdr:cNvSpPr/>
      </xdr:nvSpPr>
      <xdr:spPr>
        <a:xfrm>
          <a:off x="2857500" y="64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7903</xdr:rowOff>
    </xdr:from>
    <xdr:ext cx="534377" cy="259045"/>
    <xdr:sp macro="" textlink="">
      <xdr:nvSpPr>
        <xdr:cNvPr id="85" name="テキスト ボックス 84"/>
        <xdr:cNvSpPr txBox="1"/>
      </xdr:nvSpPr>
      <xdr:spPr>
        <a:xfrm>
          <a:off x="2641111" y="65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14554</xdr:rowOff>
    </xdr:from>
    <xdr:to>
      <xdr:col>10</xdr:col>
      <xdr:colOff>165100</xdr:colOff>
      <xdr:row>38</xdr:row>
      <xdr:rowOff>116154</xdr:rowOff>
    </xdr:to>
    <xdr:sp macro="" textlink="">
      <xdr:nvSpPr>
        <xdr:cNvPr id="86" name="楕円 85"/>
        <xdr:cNvSpPr/>
      </xdr:nvSpPr>
      <xdr:spPr>
        <a:xfrm>
          <a:off x="1968500" y="65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107281</xdr:rowOff>
    </xdr:from>
    <xdr:ext cx="534377" cy="259045"/>
    <xdr:sp macro="" textlink="">
      <xdr:nvSpPr>
        <xdr:cNvPr id="87" name="テキスト ボックス 86"/>
        <xdr:cNvSpPr txBox="1"/>
      </xdr:nvSpPr>
      <xdr:spPr>
        <a:xfrm>
          <a:off x="1752111" y="6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4788</xdr:rowOff>
    </xdr:from>
    <xdr:to>
      <xdr:col>6</xdr:col>
      <xdr:colOff>38100</xdr:colOff>
      <xdr:row>38</xdr:row>
      <xdr:rowOff>106388</xdr:rowOff>
    </xdr:to>
    <xdr:sp macro="" textlink="">
      <xdr:nvSpPr>
        <xdr:cNvPr id="88" name="楕円 87"/>
        <xdr:cNvSpPr/>
      </xdr:nvSpPr>
      <xdr:spPr>
        <a:xfrm>
          <a:off x="1079500" y="65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97515</xdr:rowOff>
    </xdr:from>
    <xdr:ext cx="534377" cy="259045"/>
    <xdr:sp macro="" textlink="">
      <xdr:nvSpPr>
        <xdr:cNvPr id="89" name="テキスト ボックス 88"/>
        <xdr:cNvSpPr txBox="1"/>
      </xdr:nvSpPr>
      <xdr:spPr>
        <a:xfrm>
          <a:off x="863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63662</xdr:rowOff>
    </xdr:from>
    <xdr:to>
      <xdr:col>24</xdr:col>
      <xdr:colOff>63500</xdr:colOff>
      <xdr:row>58</xdr:row>
      <xdr:rowOff>67639</xdr:rowOff>
    </xdr:to>
    <xdr:cxnSp macro="">
      <xdr:nvCxnSpPr>
        <xdr:cNvPr id="118" name="直線コネクタ 117"/>
        <xdr:cNvCxnSpPr/>
      </xdr:nvCxnSpPr>
      <xdr:spPr>
        <a:xfrm flipV="1">
          <a:off x="3797300" y="10007762"/>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67639</xdr:rowOff>
    </xdr:from>
    <xdr:to>
      <xdr:col>19</xdr:col>
      <xdr:colOff>177800</xdr:colOff>
      <xdr:row>58</xdr:row>
      <xdr:rowOff>81605</xdr:rowOff>
    </xdr:to>
    <xdr:cxnSp macro="">
      <xdr:nvCxnSpPr>
        <xdr:cNvPr id="121" name="直線コネクタ 120"/>
        <xdr:cNvCxnSpPr/>
      </xdr:nvCxnSpPr>
      <xdr:spPr>
        <a:xfrm flipV="1">
          <a:off x="2908300" y="10011739"/>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78688</xdr:rowOff>
    </xdr:from>
    <xdr:to>
      <xdr:col>15</xdr:col>
      <xdr:colOff>50800</xdr:colOff>
      <xdr:row>58</xdr:row>
      <xdr:rowOff>81605</xdr:rowOff>
    </xdr:to>
    <xdr:cxnSp macro="">
      <xdr:nvCxnSpPr>
        <xdr:cNvPr id="124" name="直線コネクタ 123"/>
        <xdr:cNvCxnSpPr/>
      </xdr:nvCxnSpPr>
      <xdr:spPr>
        <a:xfrm>
          <a:off x="2019300" y="1002278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78688</xdr:rowOff>
    </xdr:from>
    <xdr:to>
      <xdr:col>10</xdr:col>
      <xdr:colOff>114300</xdr:colOff>
      <xdr:row>58</xdr:row>
      <xdr:rowOff>88922</xdr:rowOff>
    </xdr:to>
    <xdr:cxnSp macro="">
      <xdr:nvCxnSpPr>
        <xdr:cNvPr id="127" name="直線コネクタ 126"/>
        <xdr:cNvCxnSpPr/>
      </xdr:nvCxnSpPr>
      <xdr:spPr>
        <a:xfrm flipV="1">
          <a:off x="1130300" y="10022788"/>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12862</xdr:rowOff>
    </xdr:from>
    <xdr:to>
      <xdr:col>24</xdr:col>
      <xdr:colOff>114300</xdr:colOff>
      <xdr:row>58</xdr:row>
      <xdr:rowOff>114462</xdr:rowOff>
    </xdr:to>
    <xdr:sp macro="" textlink="">
      <xdr:nvSpPr>
        <xdr:cNvPr id="137" name="楕円 136"/>
        <xdr:cNvSpPr/>
      </xdr:nvSpPr>
      <xdr:spPr>
        <a:xfrm>
          <a:off x="4584700" y="99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16839</xdr:rowOff>
    </xdr:from>
    <xdr:to>
      <xdr:col>20</xdr:col>
      <xdr:colOff>38100</xdr:colOff>
      <xdr:row>58</xdr:row>
      <xdr:rowOff>118439</xdr:rowOff>
    </xdr:to>
    <xdr:sp macro="" textlink="">
      <xdr:nvSpPr>
        <xdr:cNvPr id="139" name="楕円 138"/>
        <xdr:cNvSpPr/>
      </xdr:nvSpPr>
      <xdr:spPr>
        <a:xfrm>
          <a:off x="3746500" y="99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109566</xdr:rowOff>
    </xdr:from>
    <xdr:ext cx="534377" cy="259045"/>
    <xdr:sp macro="" textlink="">
      <xdr:nvSpPr>
        <xdr:cNvPr id="140" name="テキスト ボックス 139"/>
        <xdr:cNvSpPr txBox="1"/>
      </xdr:nvSpPr>
      <xdr:spPr>
        <a:xfrm>
          <a:off x="3530111" y="100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30805</xdr:rowOff>
    </xdr:from>
    <xdr:to>
      <xdr:col>15</xdr:col>
      <xdr:colOff>101600</xdr:colOff>
      <xdr:row>58</xdr:row>
      <xdr:rowOff>132405</xdr:rowOff>
    </xdr:to>
    <xdr:sp macro="" textlink="">
      <xdr:nvSpPr>
        <xdr:cNvPr id="141" name="楕円 140"/>
        <xdr:cNvSpPr/>
      </xdr:nvSpPr>
      <xdr:spPr>
        <a:xfrm>
          <a:off x="2857500" y="9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123532</xdr:rowOff>
    </xdr:from>
    <xdr:ext cx="534377" cy="259045"/>
    <xdr:sp macro="" textlink="">
      <xdr:nvSpPr>
        <xdr:cNvPr id="142" name="テキスト ボックス 141"/>
        <xdr:cNvSpPr txBox="1"/>
      </xdr:nvSpPr>
      <xdr:spPr>
        <a:xfrm>
          <a:off x="2641111" y="100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27888</xdr:rowOff>
    </xdr:from>
    <xdr:to>
      <xdr:col>10</xdr:col>
      <xdr:colOff>165100</xdr:colOff>
      <xdr:row>58</xdr:row>
      <xdr:rowOff>129488</xdr:rowOff>
    </xdr:to>
    <xdr:sp macro="" textlink="">
      <xdr:nvSpPr>
        <xdr:cNvPr id="143" name="楕円 142"/>
        <xdr:cNvSpPr/>
      </xdr:nvSpPr>
      <xdr:spPr>
        <a:xfrm>
          <a:off x="1968500" y="99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120615</xdr:rowOff>
    </xdr:from>
    <xdr:ext cx="534377" cy="259045"/>
    <xdr:sp macro="" textlink="">
      <xdr:nvSpPr>
        <xdr:cNvPr id="144" name="テキスト ボックス 143"/>
        <xdr:cNvSpPr txBox="1"/>
      </xdr:nvSpPr>
      <xdr:spPr>
        <a:xfrm>
          <a:off x="1752111" y="100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38122</xdr:rowOff>
    </xdr:from>
    <xdr:to>
      <xdr:col>6</xdr:col>
      <xdr:colOff>38100</xdr:colOff>
      <xdr:row>58</xdr:row>
      <xdr:rowOff>139722</xdr:rowOff>
    </xdr:to>
    <xdr:sp macro="" textlink="">
      <xdr:nvSpPr>
        <xdr:cNvPr id="145" name="楕円 144"/>
        <xdr:cNvSpPr/>
      </xdr:nvSpPr>
      <xdr:spPr>
        <a:xfrm>
          <a:off x="1079500" y="99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130849</xdr:rowOff>
    </xdr:from>
    <xdr:ext cx="534377" cy="259045"/>
    <xdr:sp macro="" textlink="">
      <xdr:nvSpPr>
        <xdr:cNvPr id="146" name="テキスト ボックス 145"/>
        <xdr:cNvSpPr txBox="1"/>
      </xdr:nvSpPr>
      <xdr:spPr>
        <a:xfrm>
          <a:off x="863111" y="100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21056</xdr:rowOff>
    </xdr:from>
    <xdr:to>
      <xdr:col>24</xdr:col>
      <xdr:colOff>63500</xdr:colOff>
      <xdr:row>79</xdr:row>
      <xdr:rowOff>23375</xdr:rowOff>
    </xdr:to>
    <xdr:cxnSp macro="">
      <xdr:nvCxnSpPr>
        <xdr:cNvPr id="177" name="直線コネクタ 176"/>
        <xdr:cNvCxnSpPr/>
      </xdr:nvCxnSpPr>
      <xdr:spPr>
        <a:xfrm flipV="1">
          <a:off x="3797300" y="1356560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23375</xdr:rowOff>
    </xdr:from>
    <xdr:to>
      <xdr:col>19</xdr:col>
      <xdr:colOff>177800</xdr:colOff>
      <xdr:row>79</xdr:row>
      <xdr:rowOff>25040</xdr:rowOff>
    </xdr:to>
    <xdr:cxnSp macro="">
      <xdr:nvCxnSpPr>
        <xdr:cNvPr id="180" name="直線コネクタ 179"/>
        <xdr:cNvCxnSpPr/>
      </xdr:nvCxnSpPr>
      <xdr:spPr>
        <a:xfrm flipV="1">
          <a:off x="2908300" y="1356792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25040</xdr:rowOff>
    </xdr:from>
    <xdr:to>
      <xdr:col>15</xdr:col>
      <xdr:colOff>50800</xdr:colOff>
      <xdr:row>79</xdr:row>
      <xdr:rowOff>28649</xdr:rowOff>
    </xdr:to>
    <xdr:cxnSp macro="">
      <xdr:nvCxnSpPr>
        <xdr:cNvPr id="183" name="直線コネクタ 182"/>
        <xdr:cNvCxnSpPr/>
      </xdr:nvCxnSpPr>
      <xdr:spPr>
        <a:xfrm flipV="1">
          <a:off x="2019300" y="13569590"/>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28649</xdr:rowOff>
    </xdr:from>
    <xdr:to>
      <xdr:col>10</xdr:col>
      <xdr:colOff>114300</xdr:colOff>
      <xdr:row>79</xdr:row>
      <xdr:rowOff>30837</xdr:rowOff>
    </xdr:to>
    <xdr:cxnSp macro="">
      <xdr:nvCxnSpPr>
        <xdr:cNvPr id="186" name="直線コネクタ 185"/>
        <xdr:cNvCxnSpPr/>
      </xdr:nvCxnSpPr>
      <xdr:spPr>
        <a:xfrm flipV="1">
          <a:off x="1130300" y="13573199"/>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141706</xdr:rowOff>
    </xdr:from>
    <xdr:to>
      <xdr:col>24</xdr:col>
      <xdr:colOff>114300</xdr:colOff>
      <xdr:row>79</xdr:row>
      <xdr:rowOff>71856</xdr:rowOff>
    </xdr:to>
    <xdr:sp macro="" textlink="">
      <xdr:nvSpPr>
        <xdr:cNvPr id="196" name="楕円 195"/>
        <xdr:cNvSpPr/>
      </xdr:nvSpPr>
      <xdr:spPr>
        <a:xfrm>
          <a:off x="45847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56633</xdr:rowOff>
    </xdr:from>
    <xdr:ext cx="469744" cy="259045"/>
    <xdr:sp macro="" textlink="">
      <xdr:nvSpPr>
        <xdr:cNvPr id="197" name="維持補修費該当値テキスト"/>
        <xdr:cNvSpPr txBox="1"/>
      </xdr:nvSpPr>
      <xdr:spPr>
        <a:xfrm>
          <a:off x="4686300" y="134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144025</xdr:rowOff>
    </xdr:from>
    <xdr:to>
      <xdr:col>20</xdr:col>
      <xdr:colOff>38100</xdr:colOff>
      <xdr:row>79</xdr:row>
      <xdr:rowOff>74175</xdr:rowOff>
    </xdr:to>
    <xdr:sp macro="" textlink="">
      <xdr:nvSpPr>
        <xdr:cNvPr id="198" name="楕円 197"/>
        <xdr:cNvSpPr/>
      </xdr:nvSpPr>
      <xdr:spPr>
        <a:xfrm>
          <a:off x="3746500" y="13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65302</xdr:rowOff>
    </xdr:from>
    <xdr:ext cx="469744" cy="259045"/>
    <xdr:sp macro="" textlink="">
      <xdr:nvSpPr>
        <xdr:cNvPr id="199" name="テキスト ボックス 198"/>
        <xdr:cNvSpPr txBox="1"/>
      </xdr:nvSpPr>
      <xdr:spPr>
        <a:xfrm>
          <a:off x="3562428" y="136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145690</xdr:rowOff>
    </xdr:from>
    <xdr:to>
      <xdr:col>15</xdr:col>
      <xdr:colOff>101600</xdr:colOff>
      <xdr:row>79</xdr:row>
      <xdr:rowOff>75840</xdr:rowOff>
    </xdr:to>
    <xdr:sp macro="" textlink="">
      <xdr:nvSpPr>
        <xdr:cNvPr id="200" name="楕円 199"/>
        <xdr:cNvSpPr/>
      </xdr:nvSpPr>
      <xdr:spPr>
        <a:xfrm>
          <a:off x="2857500" y="13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66967</xdr:rowOff>
    </xdr:from>
    <xdr:ext cx="469744" cy="259045"/>
    <xdr:sp macro="" textlink="">
      <xdr:nvSpPr>
        <xdr:cNvPr id="201" name="テキスト ボックス 200"/>
        <xdr:cNvSpPr txBox="1"/>
      </xdr:nvSpPr>
      <xdr:spPr>
        <a:xfrm>
          <a:off x="2673428" y="136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149299</xdr:rowOff>
    </xdr:from>
    <xdr:to>
      <xdr:col>10</xdr:col>
      <xdr:colOff>165100</xdr:colOff>
      <xdr:row>79</xdr:row>
      <xdr:rowOff>79449</xdr:rowOff>
    </xdr:to>
    <xdr:sp macro="" textlink="">
      <xdr:nvSpPr>
        <xdr:cNvPr id="202" name="楕円 201"/>
        <xdr:cNvSpPr/>
      </xdr:nvSpPr>
      <xdr:spPr>
        <a:xfrm>
          <a:off x="1968500" y="13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70576</xdr:rowOff>
    </xdr:from>
    <xdr:ext cx="469744" cy="259045"/>
    <xdr:sp macro="" textlink="">
      <xdr:nvSpPr>
        <xdr:cNvPr id="203" name="テキスト ボックス 202"/>
        <xdr:cNvSpPr txBox="1"/>
      </xdr:nvSpPr>
      <xdr:spPr>
        <a:xfrm>
          <a:off x="1784428" y="136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151487</xdr:rowOff>
    </xdr:from>
    <xdr:to>
      <xdr:col>6</xdr:col>
      <xdr:colOff>38100</xdr:colOff>
      <xdr:row>79</xdr:row>
      <xdr:rowOff>81637</xdr:rowOff>
    </xdr:to>
    <xdr:sp macro="" textlink="">
      <xdr:nvSpPr>
        <xdr:cNvPr id="204" name="楕円 203"/>
        <xdr:cNvSpPr/>
      </xdr:nvSpPr>
      <xdr:spPr>
        <a:xfrm>
          <a:off x="1079500" y="13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72764</xdr:rowOff>
    </xdr:from>
    <xdr:ext cx="469744" cy="259045"/>
    <xdr:sp macro="" textlink="">
      <xdr:nvSpPr>
        <xdr:cNvPr id="205" name="テキスト ボックス 204"/>
        <xdr:cNvSpPr txBox="1"/>
      </xdr:nvSpPr>
      <xdr:spPr>
        <a:xfrm>
          <a:off x="895428" y="136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98465</xdr:rowOff>
    </xdr:from>
    <xdr:to>
      <xdr:col>24</xdr:col>
      <xdr:colOff>63500</xdr:colOff>
      <xdr:row>94</xdr:row>
      <xdr:rowOff>59167</xdr:rowOff>
    </xdr:to>
    <xdr:cxnSp macro="">
      <xdr:nvCxnSpPr>
        <xdr:cNvPr id="237" name="直線コネクタ 236"/>
        <xdr:cNvCxnSpPr/>
      </xdr:nvCxnSpPr>
      <xdr:spPr>
        <a:xfrm>
          <a:off x="3797300" y="16043315"/>
          <a:ext cx="838200" cy="1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98465</xdr:rowOff>
    </xdr:from>
    <xdr:to>
      <xdr:col>19</xdr:col>
      <xdr:colOff>177800</xdr:colOff>
      <xdr:row>95</xdr:row>
      <xdr:rowOff>58972</xdr:rowOff>
    </xdr:to>
    <xdr:cxnSp macro="">
      <xdr:nvCxnSpPr>
        <xdr:cNvPr id="240" name="直線コネクタ 239"/>
        <xdr:cNvCxnSpPr/>
      </xdr:nvCxnSpPr>
      <xdr:spPr>
        <a:xfrm flipV="1">
          <a:off x="2908300" y="16043315"/>
          <a:ext cx="889000" cy="30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57786</xdr:rowOff>
    </xdr:from>
    <xdr:to>
      <xdr:col>15</xdr:col>
      <xdr:colOff>50800</xdr:colOff>
      <xdr:row>95</xdr:row>
      <xdr:rowOff>58972</xdr:rowOff>
    </xdr:to>
    <xdr:cxnSp macro="">
      <xdr:nvCxnSpPr>
        <xdr:cNvPr id="243" name="直線コネクタ 242"/>
        <xdr:cNvCxnSpPr/>
      </xdr:nvCxnSpPr>
      <xdr:spPr>
        <a:xfrm>
          <a:off x="2019300" y="16345536"/>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57786</xdr:rowOff>
    </xdr:from>
    <xdr:to>
      <xdr:col>10</xdr:col>
      <xdr:colOff>114300</xdr:colOff>
      <xdr:row>95</xdr:row>
      <xdr:rowOff>113650</xdr:rowOff>
    </xdr:to>
    <xdr:cxnSp macro="">
      <xdr:nvCxnSpPr>
        <xdr:cNvPr id="246" name="直線コネクタ 245"/>
        <xdr:cNvCxnSpPr/>
      </xdr:nvCxnSpPr>
      <xdr:spPr>
        <a:xfrm flipV="1">
          <a:off x="1130300" y="16345536"/>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8367</xdr:rowOff>
    </xdr:from>
    <xdr:to>
      <xdr:col>24</xdr:col>
      <xdr:colOff>114300</xdr:colOff>
      <xdr:row>94</xdr:row>
      <xdr:rowOff>109967</xdr:rowOff>
    </xdr:to>
    <xdr:sp macro="" textlink="">
      <xdr:nvSpPr>
        <xdr:cNvPr id="256" name="楕円 255"/>
        <xdr:cNvSpPr/>
      </xdr:nvSpPr>
      <xdr:spPr>
        <a:xfrm>
          <a:off x="4584700" y="161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31244</xdr:rowOff>
    </xdr:from>
    <xdr:ext cx="599010" cy="259045"/>
    <xdr:sp macro="" textlink="">
      <xdr:nvSpPr>
        <xdr:cNvPr id="257" name="扶助費該当値テキスト"/>
        <xdr:cNvSpPr txBox="1"/>
      </xdr:nvSpPr>
      <xdr:spPr>
        <a:xfrm>
          <a:off x="4686300" y="159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47665</xdr:rowOff>
    </xdr:from>
    <xdr:to>
      <xdr:col>20</xdr:col>
      <xdr:colOff>38100</xdr:colOff>
      <xdr:row>93</xdr:row>
      <xdr:rowOff>149265</xdr:rowOff>
    </xdr:to>
    <xdr:sp macro="" textlink="">
      <xdr:nvSpPr>
        <xdr:cNvPr id="258" name="楕円 257"/>
        <xdr:cNvSpPr/>
      </xdr:nvSpPr>
      <xdr:spPr>
        <a:xfrm>
          <a:off x="3746500" y="15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165792</xdr:rowOff>
    </xdr:from>
    <xdr:ext cx="599010" cy="259045"/>
    <xdr:sp macro="" textlink="">
      <xdr:nvSpPr>
        <xdr:cNvPr id="259" name="テキスト ボックス 258"/>
        <xdr:cNvSpPr txBox="1"/>
      </xdr:nvSpPr>
      <xdr:spPr>
        <a:xfrm>
          <a:off x="3497795" y="1576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8172</xdr:rowOff>
    </xdr:from>
    <xdr:to>
      <xdr:col>15</xdr:col>
      <xdr:colOff>101600</xdr:colOff>
      <xdr:row>95</xdr:row>
      <xdr:rowOff>109772</xdr:rowOff>
    </xdr:to>
    <xdr:sp macro="" textlink="">
      <xdr:nvSpPr>
        <xdr:cNvPr id="260" name="楕円 259"/>
        <xdr:cNvSpPr/>
      </xdr:nvSpPr>
      <xdr:spPr>
        <a:xfrm>
          <a:off x="2857500" y="162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126299</xdr:rowOff>
    </xdr:from>
    <xdr:ext cx="599010" cy="259045"/>
    <xdr:sp macro="" textlink="">
      <xdr:nvSpPr>
        <xdr:cNvPr id="261" name="テキスト ボックス 260"/>
        <xdr:cNvSpPr txBox="1"/>
      </xdr:nvSpPr>
      <xdr:spPr>
        <a:xfrm>
          <a:off x="2608795" y="160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6986</xdr:rowOff>
    </xdr:from>
    <xdr:to>
      <xdr:col>10</xdr:col>
      <xdr:colOff>165100</xdr:colOff>
      <xdr:row>95</xdr:row>
      <xdr:rowOff>108586</xdr:rowOff>
    </xdr:to>
    <xdr:sp macro="" textlink="">
      <xdr:nvSpPr>
        <xdr:cNvPr id="262" name="楕円 261"/>
        <xdr:cNvSpPr/>
      </xdr:nvSpPr>
      <xdr:spPr>
        <a:xfrm>
          <a:off x="1968500" y="16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125113</xdr:rowOff>
    </xdr:from>
    <xdr:ext cx="599010" cy="259045"/>
    <xdr:sp macro="" textlink="">
      <xdr:nvSpPr>
        <xdr:cNvPr id="263" name="テキスト ボックス 262"/>
        <xdr:cNvSpPr txBox="1"/>
      </xdr:nvSpPr>
      <xdr:spPr>
        <a:xfrm>
          <a:off x="1719795" y="1606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62850</xdr:rowOff>
    </xdr:from>
    <xdr:to>
      <xdr:col>6</xdr:col>
      <xdr:colOff>38100</xdr:colOff>
      <xdr:row>95</xdr:row>
      <xdr:rowOff>164450</xdr:rowOff>
    </xdr:to>
    <xdr:sp macro="" textlink="">
      <xdr:nvSpPr>
        <xdr:cNvPr id="264" name="楕円 263"/>
        <xdr:cNvSpPr/>
      </xdr:nvSpPr>
      <xdr:spPr>
        <a:xfrm>
          <a:off x="1079500" y="163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9527</xdr:rowOff>
    </xdr:from>
    <xdr:ext cx="599010" cy="259045"/>
    <xdr:sp macro="" textlink="">
      <xdr:nvSpPr>
        <xdr:cNvPr id="265" name="テキスト ボックス 264"/>
        <xdr:cNvSpPr txBox="1"/>
      </xdr:nvSpPr>
      <xdr:spPr>
        <a:xfrm>
          <a:off x="830795" y="1612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140863</xdr:rowOff>
    </xdr:from>
    <xdr:to>
      <xdr:col>55</xdr:col>
      <xdr:colOff>0</xdr:colOff>
      <xdr:row>37</xdr:row>
      <xdr:rowOff>158749</xdr:rowOff>
    </xdr:to>
    <xdr:cxnSp macro="">
      <xdr:nvCxnSpPr>
        <xdr:cNvPr id="296" name="直線コネクタ 295"/>
        <xdr:cNvCxnSpPr/>
      </xdr:nvCxnSpPr>
      <xdr:spPr>
        <a:xfrm flipV="1">
          <a:off x="9639300" y="6484513"/>
          <a:ext cx="8382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29443</xdr:rowOff>
    </xdr:from>
    <xdr:to>
      <xdr:col>50</xdr:col>
      <xdr:colOff>114300</xdr:colOff>
      <xdr:row>37</xdr:row>
      <xdr:rowOff>158749</xdr:rowOff>
    </xdr:to>
    <xdr:cxnSp macro="">
      <xdr:nvCxnSpPr>
        <xdr:cNvPr id="299" name="直線コネクタ 298"/>
        <xdr:cNvCxnSpPr/>
      </xdr:nvCxnSpPr>
      <xdr:spPr>
        <a:xfrm>
          <a:off x="8750300" y="6201643"/>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29443</xdr:rowOff>
    </xdr:from>
    <xdr:to>
      <xdr:col>45</xdr:col>
      <xdr:colOff>177800</xdr:colOff>
      <xdr:row>38</xdr:row>
      <xdr:rowOff>78886</xdr:rowOff>
    </xdr:to>
    <xdr:cxnSp macro="">
      <xdr:nvCxnSpPr>
        <xdr:cNvPr id="302" name="直線コネクタ 301"/>
        <xdr:cNvCxnSpPr/>
      </xdr:nvCxnSpPr>
      <xdr:spPr>
        <a:xfrm flipV="1">
          <a:off x="7861300" y="6201643"/>
          <a:ext cx="889000" cy="3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70179</xdr:rowOff>
    </xdr:from>
    <xdr:to>
      <xdr:col>41</xdr:col>
      <xdr:colOff>50800</xdr:colOff>
      <xdr:row>38</xdr:row>
      <xdr:rowOff>78886</xdr:rowOff>
    </xdr:to>
    <xdr:cxnSp macro="">
      <xdr:nvCxnSpPr>
        <xdr:cNvPr id="305" name="直線コネクタ 304"/>
        <xdr:cNvCxnSpPr/>
      </xdr:nvCxnSpPr>
      <xdr:spPr>
        <a:xfrm>
          <a:off x="6972300" y="6585279"/>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90063</xdr:rowOff>
    </xdr:from>
    <xdr:to>
      <xdr:col>55</xdr:col>
      <xdr:colOff>50800</xdr:colOff>
      <xdr:row>38</xdr:row>
      <xdr:rowOff>20213</xdr:rowOff>
    </xdr:to>
    <xdr:sp macro="" textlink="">
      <xdr:nvSpPr>
        <xdr:cNvPr id="315" name="楕円 314"/>
        <xdr:cNvSpPr/>
      </xdr:nvSpPr>
      <xdr:spPr>
        <a:xfrm>
          <a:off x="10426700" y="64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68490</xdr:rowOff>
    </xdr:from>
    <xdr:ext cx="534377" cy="259045"/>
    <xdr:sp macro="" textlink="">
      <xdr:nvSpPr>
        <xdr:cNvPr id="316" name="補助費等該当値テキスト"/>
        <xdr:cNvSpPr txBox="1"/>
      </xdr:nvSpPr>
      <xdr:spPr>
        <a:xfrm>
          <a:off x="10528300" y="64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107949</xdr:rowOff>
    </xdr:from>
    <xdr:to>
      <xdr:col>50</xdr:col>
      <xdr:colOff>165100</xdr:colOff>
      <xdr:row>38</xdr:row>
      <xdr:rowOff>38098</xdr:rowOff>
    </xdr:to>
    <xdr:sp macro="" textlink="">
      <xdr:nvSpPr>
        <xdr:cNvPr id="317" name="楕円 316"/>
        <xdr:cNvSpPr/>
      </xdr:nvSpPr>
      <xdr:spPr>
        <a:xfrm>
          <a:off x="9588500" y="6451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29226</xdr:rowOff>
    </xdr:from>
    <xdr:ext cx="534377" cy="259045"/>
    <xdr:sp macro="" textlink="">
      <xdr:nvSpPr>
        <xdr:cNvPr id="318" name="テキスト ボックス 317"/>
        <xdr:cNvSpPr txBox="1"/>
      </xdr:nvSpPr>
      <xdr:spPr>
        <a:xfrm>
          <a:off x="9372111" y="65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150093</xdr:rowOff>
    </xdr:from>
    <xdr:to>
      <xdr:col>46</xdr:col>
      <xdr:colOff>38100</xdr:colOff>
      <xdr:row>36</xdr:row>
      <xdr:rowOff>80243</xdr:rowOff>
    </xdr:to>
    <xdr:sp macro="" textlink="">
      <xdr:nvSpPr>
        <xdr:cNvPr id="319" name="楕円 318"/>
        <xdr:cNvSpPr/>
      </xdr:nvSpPr>
      <xdr:spPr>
        <a:xfrm>
          <a:off x="8699500" y="61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71370</xdr:rowOff>
    </xdr:from>
    <xdr:ext cx="599010" cy="259045"/>
    <xdr:sp macro="" textlink="">
      <xdr:nvSpPr>
        <xdr:cNvPr id="320" name="テキスト ボックス 319"/>
        <xdr:cNvSpPr txBox="1"/>
      </xdr:nvSpPr>
      <xdr:spPr>
        <a:xfrm>
          <a:off x="8450795" y="624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28086</xdr:rowOff>
    </xdr:from>
    <xdr:to>
      <xdr:col>41</xdr:col>
      <xdr:colOff>101600</xdr:colOff>
      <xdr:row>38</xdr:row>
      <xdr:rowOff>129686</xdr:rowOff>
    </xdr:to>
    <xdr:sp macro="" textlink="">
      <xdr:nvSpPr>
        <xdr:cNvPr id="321" name="楕円 320"/>
        <xdr:cNvSpPr/>
      </xdr:nvSpPr>
      <xdr:spPr>
        <a:xfrm>
          <a:off x="7810500" y="6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120813</xdr:rowOff>
    </xdr:from>
    <xdr:ext cx="534377" cy="259045"/>
    <xdr:sp macro="" textlink="">
      <xdr:nvSpPr>
        <xdr:cNvPr id="322" name="テキスト ボックス 321"/>
        <xdr:cNvSpPr txBox="1"/>
      </xdr:nvSpPr>
      <xdr:spPr>
        <a:xfrm>
          <a:off x="7594111" y="66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19379</xdr:rowOff>
    </xdr:from>
    <xdr:to>
      <xdr:col>36</xdr:col>
      <xdr:colOff>165100</xdr:colOff>
      <xdr:row>38</xdr:row>
      <xdr:rowOff>120979</xdr:rowOff>
    </xdr:to>
    <xdr:sp macro="" textlink="">
      <xdr:nvSpPr>
        <xdr:cNvPr id="323" name="楕円 322"/>
        <xdr:cNvSpPr/>
      </xdr:nvSpPr>
      <xdr:spPr>
        <a:xfrm>
          <a:off x="6921500" y="65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112106</xdr:rowOff>
    </xdr:from>
    <xdr:ext cx="534377" cy="259045"/>
    <xdr:sp macro="" textlink="">
      <xdr:nvSpPr>
        <xdr:cNvPr id="324" name="テキスト ボックス 323"/>
        <xdr:cNvSpPr txBox="1"/>
      </xdr:nvSpPr>
      <xdr:spPr>
        <a:xfrm>
          <a:off x="6705111" y="66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93914</xdr:rowOff>
    </xdr:from>
    <xdr:to>
      <xdr:col>55</xdr:col>
      <xdr:colOff>0</xdr:colOff>
      <xdr:row>58</xdr:row>
      <xdr:rowOff>99437</xdr:rowOff>
    </xdr:to>
    <xdr:cxnSp macro="">
      <xdr:nvCxnSpPr>
        <xdr:cNvPr id="355" name="直線コネクタ 354"/>
        <xdr:cNvCxnSpPr/>
      </xdr:nvCxnSpPr>
      <xdr:spPr>
        <a:xfrm flipV="1">
          <a:off x="9639300" y="10038014"/>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99437</xdr:rowOff>
    </xdr:from>
    <xdr:to>
      <xdr:col>50</xdr:col>
      <xdr:colOff>114300</xdr:colOff>
      <xdr:row>58</xdr:row>
      <xdr:rowOff>106007</xdr:rowOff>
    </xdr:to>
    <xdr:cxnSp macro="">
      <xdr:nvCxnSpPr>
        <xdr:cNvPr id="358" name="直線コネクタ 357"/>
        <xdr:cNvCxnSpPr/>
      </xdr:nvCxnSpPr>
      <xdr:spPr>
        <a:xfrm flipV="1">
          <a:off x="8750300" y="10043537"/>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68311</xdr:rowOff>
    </xdr:from>
    <xdr:to>
      <xdr:col>45</xdr:col>
      <xdr:colOff>177800</xdr:colOff>
      <xdr:row>58</xdr:row>
      <xdr:rowOff>106007</xdr:rowOff>
    </xdr:to>
    <xdr:cxnSp macro="">
      <xdr:nvCxnSpPr>
        <xdr:cNvPr id="361" name="直線コネクタ 360"/>
        <xdr:cNvCxnSpPr/>
      </xdr:nvCxnSpPr>
      <xdr:spPr>
        <a:xfrm>
          <a:off x="7861300" y="10012411"/>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68311</xdr:rowOff>
    </xdr:from>
    <xdr:to>
      <xdr:col>41</xdr:col>
      <xdr:colOff>50800</xdr:colOff>
      <xdr:row>58</xdr:row>
      <xdr:rowOff>93340</xdr:rowOff>
    </xdr:to>
    <xdr:cxnSp macro="">
      <xdr:nvCxnSpPr>
        <xdr:cNvPr id="364" name="直線コネクタ 363"/>
        <xdr:cNvCxnSpPr/>
      </xdr:nvCxnSpPr>
      <xdr:spPr>
        <a:xfrm flipV="1">
          <a:off x="6972300" y="10012411"/>
          <a:ext cx="889000" cy="2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43114</xdr:rowOff>
    </xdr:from>
    <xdr:to>
      <xdr:col>55</xdr:col>
      <xdr:colOff>50800</xdr:colOff>
      <xdr:row>58</xdr:row>
      <xdr:rowOff>144714</xdr:rowOff>
    </xdr:to>
    <xdr:sp macro="" textlink="">
      <xdr:nvSpPr>
        <xdr:cNvPr id="374" name="楕円 373"/>
        <xdr:cNvSpPr/>
      </xdr:nvSpPr>
      <xdr:spPr>
        <a:xfrm>
          <a:off x="10426700" y="99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129491</xdr:rowOff>
    </xdr:from>
    <xdr:ext cx="534377" cy="259045"/>
    <xdr:sp macro="" textlink="">
      <xdr:nvSpPr>
        <xdr:cNvPr id="375" name="普通建設事業費該当値テキスト"/>
        <xdr:cNvSpPr txBox="1"/>
      </xdr:nvSpPr>
      <xdr:spPr>
        <a:xfrm>
          <a:off x="10528300" y="99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48637</xdr:rowOff>
    </xdr:from>
    <xdr:to>
      <xdr:col>50</xdr:col>
      <xdr:colOff>165100</xdr:colOff>
      <xdr:row>58</xdr:row>
      <xdr:rowOff>150237</xdr:rowOff>
    </xdr:to>
    <xdr:sp macro="" textlink="">
      <xdr:nvSpPr>
        <xdr:cNvPr id="376" name="楕円 375"/>
        <xdr:cNvSpPr/>
      </xdr:nvSpPr>
      <xdr:spPr>
        <a:xfrm>
          <a:off x="9588500" y="99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141364</xdr:rowOff>
    </xdr:from>
    <xdr:ext cx="534377" cy="259045"/>
    <xdr:sp macro="" textlink="">
      <xdr:nvSpPr>
        <xdr:cNvPr id="377" name="テキスト ボックス 376"/>
        <xdr:cNvSpPr txBox="1"/>
      </xdr:nvSpPr>
      <xdr:spPr>
        <a:xfrm>
          <a:off x="9372111" y="100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55207</xdr:rowOff>
    </xdr:from>
    <xdr:to>
      <xdr:col>46</xdr:col>
      <xdr:colOff>38100</xdr:colOff>
      <xdr:row>58</xdr:row>
      <xdr:rowOff>156807</xdr:rowOff>
    </xdr:to>
    <xdr:sp macro="" textlink="">
      <xdr:nvSpPr>
        <xdr:cNvPr id="378" name="楕円 377"/>
        <xdr:cNvSpPr/>
      </xdr:nvSpPr>
      <xdr:spPr>
        <a:xfrm>
          <a:off x="8699500" y="9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147934</xdr:rowOff>
    </xdr:from>
    <xdr:ext cx="534377" cy="259045"/>
    <xdr:sp macro="" textlink="">
      <xdr:nvSpPr>
        <xdr:cNvPr id="379" name="テキスト ボックス 378"/>
        <xdr:cNvSpPr txBox="1"/>
      </xdr:nvSpPr>
      <xdr:spPr>
        <a:xfrm>
          <a:off x="8483111" y="100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17511</xdr:rowOff>
    </xdr:from>
    <xdr:to>
      <xdr:col>41</xdr:col>
      <xdr:colOff>101600</xdr:colOff>
      <xdr:row>58</xdr:row>
      <xdr:rowOff>119111</xdr:rowOff>
    </xdr:to>
    <xdr:sp macro="" textlink="">
      <xdr:nvSpPr>
        <xdr:cNvPr id="380" name="楕円 379"/>
        <xdr:cNvSpPr/>
      </xdr:nvSpPr>
      <xdr:spPr>
        <a:xfrm>
          <a:off x="7810500" y="9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110238</xdr:rowOff>
    </xdr:from>
    <xdr:ext cx="534377" cy="259045"/>
    <xdr:sp macro="" textlink="">
      <xdr:nvSpPr>
        <xdr:cNvPr id="381" name="テキスト ボックス 380"/>
        <xdr:cNvSpPr txBox="1"/>
      </xdr:nvSpPr>
      <xdr:spPr>
        <a:xfrm>
          <a:off x="7594111" y="100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42540</xdr:rowOff>
    </xdr:from>
    <xdr:to>
      <xdr:col>36</xdr:col>
      <xdr:colOff>165100</xdr:colOff>
      <xdr:row>58</xdr:row>
      <xdr:rowOff>144140</xdr:rowOff>
    </xdr:to>
    <xdr:sp macro="" textlink="">
      <xdr:nvSpPr>
        <xdr:cNvPr id="382" name="楕円 381"/>
        <xdr:cNvSpPr/>
      </xdr:nvSpPr>
      <xdr:spPr>
        <a:xfrm>
          <a:off x="6921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135267</xdr:rowOff>
    </xdr:from>
    <xdr:ext cx="534377" cy="259045"/>
    <xdr:sp macro="" textlink="">
      <xdr:nvSpPr>
        <xdr:cNvPr id="383" name="テキスト ボックス 382"/>
        <xdr:cNvSpPr txBox="1"/>
      </xdr:nvSpPr>
      <xdr:spPr>
        <a:xfrm>
          <a:off x="6705111" y="10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2896</xdr:rowOff>
    </xdr:from>
    <xdr:to>
      <xdr:col>55</xdr:col>
      <xdr:colOff>0</xdr:colOff>
      <xdr:row>78</xdr:row>
      <xdr:rowOff>160617</xdr:rowOff>
    </xdr:to>
    <xdr:cxnSp macro="">
      <xdr:nvCxnSpPr>
        <xdr:cNvPr id="412" name="直線コネクタ 411"/>
        <xdr:cNvCxnSpPr/>
      </xdr:nvCxnSpPr>
      <xdr:spPr>
        <a:xfrm>
          <a:off x="9639300" y="13375996"/>
          <a:ext cx="838200" cy="1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2896</xdr:rowOff>
    </xdr:from>
    <xdr:to>
      <xdr:col>50</xdr:col>
      <xdr:colOff>114300</xdr:colOff>
      <xdr:row>78</xdr:row>
      <xdr:rowOff>149530</xdr:rowOff>
    </xdr:to>
    <xdr:cxnSp macro="">
      <xdr:nvCxnSpPr>
        <xdr:cNvPr id="415" name="直線コネクタ 414"/>
        <xdr:cNvCxnSpPr/>
      </xdr:nvCxnSpPr>
      <xdr:spPr>
        <a:xfrm flipV="1">
          <a:off x="8750300" y="13375996"/>
          <a:ext cx="889000" cy="1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126098</xdr:rowOff>
    </xdr:from>
    <xdr:to>
      <xdr:col>45</xdr:col>
      <xdr:colOff>177800</xdr:colOff>
      <xdr:row>78</xdr:row>
      <xdr:rowOff>149530</xdr:rowOff>
    </xdr:to>
    <xdr:cxnSp macro="">
      <xdr:nvCxnSpPr>
        <xdr:cNvPr id="418" name="直線コネクタ 417"/>
        <xdr:cNvCxnSpPr/>
      </xdr:nvCxnSpPr>
      <xdr:spPr>
        <a:xfrm>
          <a:off x="7861300" y="13156298"/>
          <a:ext cx="889000" cy="3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126098</xdr:rowOff>
    </xdr:from>
    <xdr:to>
      <xdr:col>41</xdr:col>
      <xdr:colOff>50800</xdr:colOff>
      <xdr:row>78</xdr:row>
      <xdr:rowOff>18441</xdr:rowOff>
    </xdr:to>
    <xdr:cxnSp macro="">
      <xdr:nvCxnSpPr>
        <xdr:cNvPr id="421" name="直線コネクタ 420"/>
        <xdr:cNvCxnSpPr/>
      </xdr:nvCxnSpPr>
      <xdr:spPr>
        <a:xfrm flipV="1">
          <a:off x="6972300" y="13156298"/>
          <a:ext cx="889000" cy="2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109817</xdr:rowOff>
    </xdr:from>
    <xdr:to>
      <xdr:col>55</xdr:col>
      <xdr:colOff>50800</xdr:colOff>
      <xdr:row>79</xdr:row>
      <xdr:rowOff>39967</xdr:rowOff>
    </xdr:to>
    <xdr:sp macro="" textlink="">
      <xdr:nvSpPr>
        <xdr:cNvPr id="431" name="楕円 430"/>
        <xdr:cNvSpPr/>
      </xdr:nvSpPr>
      <xdr:spPr>
        <a:xfrm>
          <a:off x="104267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24744</xdr:rowOff>
    </xdr:from>
    <xdr:ext cx="469744" cy="259045"/>
    <xdr:sp macro="" textlink="">
      <xdr:nvSpPr>
        <xdr:cNvPr id="432" name="普通建設事業費 （ うち新規整備　）該当値テキスト"/>
        <xdr:cNvSpPr txBox="1"/>
      </xdr:nvSpPr>
      <xdr:spPr>
        <a:xfrm>
          <a:off x="10528300" y="133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123546</xdr:rowOff>
    </xdr:from>
    <xdr:to>
      <xdr:col>50</xdr:col>
      <xdr:colOff>165100</xdr:colOff>
      <xdr:row>78</xdr:row>
      <xdr:rowOff>53696</xdr:rowOff>
    </xdr:to>
    <xdr:sp macro="" textlink="">
      <xdr:nvSpPr>
        <xdr:cNvPr id="433" name="楕円 432"/>
        <xdr:cNvSpPr/>
      </xdr:nvSpPr>
      <xdr:spPr>
        <a:xfrm>
          <a:off x="9588500" y="133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44823</xdr:rowOff>
    </xdr:from>
    <xdr:ext cx="534377" cy="259045"/>
    <xdr:sp macro="" textlink="">
      <xdr:nvSpPr>
        <xdr:cNvPr id="434" name="テキスト ボックス 433"/>
        <xdr:cNvSpPr txBox="1"/>
      </xdr:nvSpPr>
      <xdr:spPr>
        <a:xfrm>
          <a:off x="9372111" y="134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98730</xdr:rowOff>
    </xdr:from>
    <xdr:to>
      <xdr:col>46</xdr:col>
      <xdr:colOff>38100</xdr:colOff>
      <xdr:row>79</xdr:row>
      <xdr:rowOff>28880</xdr:rowOff>
    </xdr:to>
    <xdr:sp macro="" textlink="">
      <xdr:nvSpPr>
        <xdr:cNvPr id="435" name="楕円 434"/>
        <xdr:cNvSpPr/>
      </xdr:nvSpPr>
      <xdr:spPr>
        <a:xfrm>
          <a:off x="8699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20007</xdr:rowOff>
    </xdr:from>
    <xdr:ext cx="469744" cy="259045"/>
    <xdr:sp macro="" textlink="">
      <xdr:nvSpPr>
        <xdr:cNvPr id="436" name="テキスト ボックス 435"/>
        <xdr:cNvSpPr txBox="1"/>
      </xdr:nvSpPr>
      <xdr:spPr>
        <a:xfrm>
          <a:off x="8515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75298</xdr:rowOff>
    </xdr:from>
    <xdr:to>
      <xdr:col>41</xdr:col>
      <xdr:colOff>101600</xdr:colOff>
      <xdr:row>77</xdr:row>
      <xdr:rowOff>5448</xdr:rowOff>
    </xdr:to>
    <xdr:sp macro="" textlink="">
      <xdr:nvSpPr>
        <xdr:cNvPr id="437" name="楕円 436"/>
        <xdr:cNvSpPr/>
      </xdr:nvSpPr>
      <xdr:spPr>
        <a:xfrm>
          <a:off x="7810500" y="131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21976</xdr:rowOff>
    </xdr:from>
    <xdr:ext cx="534377" cy="259045"/>
    <xdr:sp macro="" textlink="">
      <xdr:nvSpPr>
        <xdr:cNvPr id="438" name="テキスト ボックス 437"/>
        <xdr:cNvSpPr txBox="1"/>
      </xdr:nvSpPr>
      <xdr:spPr>
        <a:xfrm>
          <a:off x="7594111" y="128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139091</xdr:rowOff>
    </xdr:from>
    <xdr:to>
      <xdr:col>36</xdr:col>
      <xdr:colOff>165100</xdr:colOff>
      <xdr:row>78</xdr:row>
      <xdr:rowOff>69241</xdr:rowOff>
    </xdr:to>
    <xdr:sp macro="" textlink="">
      <xdr:nvSpPr>
        <xdr:cNvPr id="439" name="楕円 438"/>
        <xdr:cNvSpPr/>
      </xdr:nvSpPr>
      <xdr:spPr>
        <a:xfrm>
          <a:off x="6921500" y="133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60368</xdr:rowOff>
    </xdr:from>
    <xdr:ext cx="534377" cy="259045"/>
    <xdr:sp macro="" textlink="">
      <xdr:nvSpPr>
        <xdr:cNvPr id="440" name="テキスト ボックス 439"/>
        <xdr:cNvSpPr txBox="1"/>
      </xdr:nvSpPr>
      <xdr:spPr>
        <a:xfrm>
          <a:off x="6705111" y="134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161362</xdr:rowOff>
    </xdr:from>
    <xdr:to>
      <xdr:col>55</xdr:col>
      <xdr:colOff>0</xdr:colOff>
      <xdr:row>99</xdr:row>
      <xdr:rowOff>9637</xdr:rowOff>
    </xdr:to>
    <xdr:cxnSp macro="">
      <xdr:nvCxnSpPr>
        <xdr:cNvPr id="471" name="直線コネクタ 470"/>
        <xdr:cNvCxnSpPr/>
      </xdr:nvCxnSpPr>
      <xdr:spPr>
        <a:xfrm flipV="1">
          <a:off x="9639300" y="16963462"/>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152550</xdr:rowOff>
    </xdr:from>
    <xdr:to>
      <xdr:col>50</xdr:col>
      <xdr:colOff>114300</xdr:colOff>
      <xdr:row>99</xdr:row>
      <xdr:rowOff>9637</xdr:rowOff>
    </xdr:to>
    <xdr:cxnSp macro="">
      <xdr:nvCxnSpPr>
        <xdr:cNvPr id="474" name="直線コネクタ 473"/>
        <xdr:cNvCxnSpPr/>
      </xdr:nvCxnSpPr>
      <xdr:spPr>
        <a:xfrm>
          <a:off x="8750300" y="16954650"/>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152550</xdr:rowOff>
    </xdr:from>
    <xdr:to>
      <xdr:col>45</xdr:col>
      <xdr:colOff>177800</xdr:colOff>
      <xdr:row>99</xdr:row>
      <xdr:rowOff>39381</xdr:rowOff>
    </xdr:to>
    <xdr:cxnSp macro="">
      <xdr:nvCxnSpPr>
        <xdr:cNvPr id="477" name="直線コネクタ 476"/>
        <xdr:cNvCxnSpPr/>
      </xdr:nvCxnSpPr>
      <xdr:spPr>
        <a:xfrm flipV="1">
          <a:off x="7861300" y="16954650"/>
          <a:ext cx="889000" cy="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29372</xdr:rowOff>
    </xdr:from>
    <xdr:to>
      <xdr:col>41</xdr:col>
      <xdr:colOff>50800</xdr:colOff>
      <xdr:row>99</xdr:row>
      <xdr:rowOff>39381</xdr:rowOff>
    </xdr:to>
    <xdr:cxnSp macro="">
      <xdr:nvCxnSpPr>
        <xdr:cNvPr id="480" name="直線コネクタ 479"/>
        <xdr:cNvCxnSpPr/>
      </xdr:nvCxnSpPr>
      <xdr:spPr>
        <a:xfrm>
          <a:off x="6972300" y="17002922"/>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110562</xdr:rowOff>
    </xdr:from>
    <xdr:to>
      <xdr:col>55</xdr:col>
      <xdr:colOff>50800</xdr:colOff>
      <xdr:row>99</xdr:row>
      <xdr:rowOff>40712</xdr:rowOff>
    </xdr:to>
    <xdr:sp macro="" textlink="">
      <xdr:nvSpPr>
        <xdr:cNvPr id="490" name="楕円 489"/>
        <xdr:cNvSpPr/>
      </xdr:nvSpPr>
      <xdr:spPr>
        <a:xfrm>
          <a:off x="10426700" y="169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130287</xdr:rowOff>
    </xdr:from>
    <xdr:to>
      <xdr:col>50</xdr:col>
      <xdr:colOff>165100</xdr:colOff>
      <xdr:row>99</xdr:row>
      <xdr:rowOff>60437</xdr:rowOff>
    </xdr:to>
    <xdr:sp macro="" textlink="">
      <xdr:nvSpPr>
        <xdr:cNvPr id="492" name="楕円 491"/>
        <xdr:cNvSpPr/>
      </xdr:nvSpPr>
      <xdr:spPr>
        <a:xfrm>
          <a:off x="9588500" y="169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51564</xdr:rowOff>
    </xdr:from>
    <xdr:ext cx="534377" cy="259045"/>
    <xdr:sp macro="" textlink="">
      <xdr:nvSpPr>
        <xdr:cNvPr id="493" name="テキスト ボックス 492"/>
        <xdr:cNvSpPr txBox="1"/>
      </xdr:nvSpPr>
      <xdr:spPr>
        <a:xfrm>
          <a:off x="9372111" y="170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101750</xdr:rowOff>
    </xdr:from>
    <xdr:to>
      <xdr:col>46</xdr:col>
      <xdr:colOff>38100</xdr:colOff>
      <xdr:row>99</xdr:row>
      <xdr:rowOff>31900</xdr:rowOff>
    </xdr:to>
    <xdr:sp macro="" textlink="">
      <xdr:nvSpPr>
        <xdr:cNvPr id="494" name="楕円 493"/>
        <xdr:cNvSpPr/>
      </xdr:nvSpPr>
      <xdr:spPr>
        <a:xfrm>
          <a:off x="8699500" y="169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23027</xdr:rowOff>
    </xdr:from>
    <xdr:ext cx="534377" cy="259045"/>
    <xdr:sp macro="" textlink="">
      <xdr:nvSpPr>
        <xdr:cNvPr id="495" name="テキスト ボックス 494"/>
        <xdr:cNvSpPr txBox="1"/>
      </xdr:nvSpPr>
      <xdr:spPr>
        <a:xfrm>
          <a:off x="8483111" y="169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160031</xdr:rowOff>
    </xdr:from>
    <xdr:to>
      <xdr:col>41</xdr:col>
      <xdr:colOff>101600</xdr:colOff>
      <xdr:row>99</xdr:row>
      <xdr:rowOff>90181</xdr:rowOff>
    </xdr:to>
    <xdr:sp macro="" textlink="">
      <xdr:nvSpPr>
        <xdr:cNvPr id="496" name="楕円 495"/>
        <xdr:cNvSpPr/>
      </xdr:nvSpPr>
      <xdr:spPr>
        <a:xfrm>
          <a:off x="7810500" y="169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81308</xdr:rowOff>
    </xdr:from>
    <xdr:ext cx="534377" cy="259045"/>
    <xdr:sp macro="" textlink="">
      <xdr:nvSpPr>
        <xdr:cNvPr id="497" name="テキスト ボックス 496"/>
        <xdr:cNvSpPr txBox="1"/>
      </xdr:nvSpPr>
      <xdr:spPr>
        <a:xfrm>
          <a:off x="7594111" y="170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150022</xdr:rowOff>
    </xdr:from>
    <xdr:to>
      <xdr:col>36</xdr:col>
      <xdr:colOff>165100</xdr:colOff>
      <xdr:row>99</xdr:row>
      <xdr:rowOff>80172</xdr:rowOff>
    </xdr:to>
    <xdr:sp macro="" textlink="">
      <xdr:nvSpPr>
        <xdr:cNvPr id="498" name="楕円 497"/>
        <xdr:cNvSpPr/>
      </xdr:nvSpPr>
      <xdr:spPr>
        <a:xfrm>
          <a:off x="6921500" y="169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71299</xdr:rowOff>
    </xdr:from>
    <xdr:ext cx="534377" cy="259045"/>
    <xdr:sp macro="" textlink="">
      <xdr:nvSpPr>
        <xdr:cNvPr id="499" name="テキスト ボックス 498"/>
        <xdr:cNvSpPr txBox="1"/>
      </xdr:nvSpPr>
      <xdr:spPr>
        <a:xfrm>
          <a:off x="6705111" y="170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152698</xdr:rowOff>
    </xdr:from>
    <xdr:to>
      <xdr:col>85</xdr:col>
      <xdr:colOff>127000</xdr:colOff>
      <xdr:row>38</xdr:row>
      <xdr:rowOff>77178</xdr:rowOff>
    </xdr:to>
    <xdr:cxnSp macro="">
      <xdr:nvCxnSpPr>
        <xdr:cNvPr id="530" name="直線コネクタ 529"/>
        <xdr:cNvCxnSpPr/>
      </xdr:nvCxnSpPr>
      <xdr:spPr>
        <a:xfrm flipV="1">
          <a:off x="15481300" y="6324898"/>
          <a:ext cx="8382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77178</xdr:rowOff>
    </xdr:from>
    <xdr:to>
      <xdr:col>81</xdr:col>
      <xdr:colOff>50800</xdr:colOff>
      <xdr:row>39</xdr:row>
      <xdr:rowOff>65764</xdr:rowOff>
    </xdr:to>
    <xdr:cxnSp macro="">
      <xdr:nvCxnSpPr>
        <xdr:cNvPr id="533" name="直線コネクタ 532"/>
        <xdr:cNvCxnSpPr/>
      </xdr:nvCxnSpPr>
      <xdr:spPr>
        <a:xfrm flipV="1">
          <a:off x="14592300" y="6592278"/>
          <a:ext cx="889000" cy="1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170414</xdr:rowOff>
    </xdr:from>
    <xdr:to>
      <xdr:col>76</xdr:col>
      <xdr:colOff>114300</xdr:colOff>
      <xdr:row>39</xdr:row>
      <xdr:rowOff>65764</xdr:rowOff>
    </xdr:to>
    <xdr:cxnSp macro="">
      <xdr:nvCxnSpPr>
        <xdr:cNvPr id="536" name="直線コネクタ 535"/>
        <xdr:cNvCxnSpPr/>
      </xdr:nvCxnSpPr>
      <xdr:spPr>
        <a:xfrm>
          <a:off x="13703300" y="6514064"/>
          <a:ext cx="889000" cy="2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170414</xdr:rowOff>
    </xdr:from>
    <xdr:to>
      <xdr:col>71</xdr:col>
      <xdr:colOff>177800</xdr:colOff>
      <xdr:row>38</xdr:row>
      <xdr:rowOff>107500</xdr:rowOff>
    </xdr:to>
    <xdr:cxnSp macro="">
      <xdr:nvCxnSpPr>
        <xdr:cNvPr id="539" name="直線コネクタ 538"/>
        <xdr:cNvCxnSpPr/>
      </xdr:nvCxnSpPr>
      <xdr:spPr>
        <a:xfrm flipV="1">
          <a:off x="12814300" y="6514064"/>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101898</xdr:rowOff>
    </xdr:from>
    <xdr:to>
      <xdr:col>85</xdr:col>
      <xdr:colOff>177800</xdr:colOff>
      <xdr:row>37</xdr:row>
      <xdr:rowOff>32048</xdr:rowOff>
    </xdr:to>
    <xdr:sp macro="" textlink="">
      <xdr:nvSpPr>
        <xdr:cNvPr id="549" name="楕円 548"/>
        <xdr:cNvSpPr/>
      </xdr:nvSpPr>
      <xdr:spPr>
        <a:xfrm>
          <a:off x="16268700" y="62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124775</xdr:rowOff>
    </xdr:from>
    <xdr:ext cx="534377" cy="259045"/>
    <xdr:sp macro="" textlink="">
      <xdr:nvSpPr>
        <xdr:cNvPr id="550" name="災害復旧事業費該当値テキスト"/>
        <xdr:cNvSpPr txBox="1"/>
      </xdr:nvSpPr>
      <xdr:spPr>
        <a:xfrm>
          <a:off x="16370300" y="61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26378</xdr:rowOff>
    </xdr:from>
    <xdr:to>
      <xdr:col>81</xdr:col>
      <xdr:colOff>101600</xdr:colOff>
      <xdr:row>38</xdr:row>
      <xdr:rowOff>127978</xdr:rowOff>
    </xdr:to>
    <xdr:sp macro="" textlink="">
      <xdr:nvSpPr>
        <xdr:cNvPr id="551" name="楕円 550"/>
        <xdr:cNvSpPr/>
      </xdr:nvSpPr>
      <xdr:spPr>
        <a:xfrm>
          <a:off x="15430500" y="65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144505</xdr:rowOff>
    </xdr:from>
    <xdr:ext cx="534377" cy="259045"/>
    <xdr:sp macro="" textlink="">
      <xdr:nvSpPr>
        <xdr:cNvPr id="552" name="テキスト ボックス 551"/>
        <xdr:cNvSpPr txBox="1"/>
      </xdr:nvSpPr>
      <xdr:spPr>
        <a:xfrm>
          <a:off x="15214111" y="63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14964</xdr:rowOff>
    </xdr:from>
    <xdr:to>
      <xdr:col>76</xdr:col>
      <xdr:colOff>165100</xdr:colOff>
      <xdr:row>39</xdr:row>
      <xdr:rowOff>116564</xdr:rowOff>
    </xdr:to>
    <xdr:sp macro="" textlink="">
      <xdr:nvSpPr>
        <xdr:cNvPr id="553" name="楕円 552"/>
        <xdr:cNvSpPr/>
      </xdr:nvSpPr>
      <xdr:spPr>
        <a:xfrm>
          <a:off x="14541500" y="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107691</xdr:rowOff>
    </xdr:from>
    <xdr:ext cx="469744" cy="259045"/>
    <xdr:sp macro="" textlink="">
      <xdr:nvSpPr>
        <xdr:cNvPr id="554" name="テキスト ボックス 553"/>
        <xdr:cNvSpPr txBox="1"/>
      </xdr:nvSpPr>
      <xdr:spPr>
        <a:xfrm>
          <a:off x="14357428" y="6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119614</xdr:rowOff>
    </xdr:from>
    <xdr:to>
      <xdr:col>72</xdr:col>
      <xdr:colOff>38100</xdr:colOff>
      <xdr:row>38</xdr:row>
      <xdr:rowOff>49764</xdr:rowOff>
    </xdr:to>
    <xdr:sp macro="" textlink="">
      <xdr:nvSpPr>
        <xdr:cNvPr id="555" name="楕円 554"/>
        <xdr:cNvSpPr/>
      </xdr:nvSpPr>
      <xdr:spPr>
        <a:xfrm>
          <a:off x="13652500" y="64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66291</xdr:rowOff>
    </xdr:from>
    <xdr:ext cx="534377" cy="259045"/>
    <xdr:sp macro="" textlink="">
      <xdr:nvSpPr>
        <xdr:cNvPr id="556" name="テキスト ボックス 555"/>
        <xdr:cNvSpPr txBox="1"/>
      </xdr:nvSpPr>
      <xdr:spPr>
        <a:xfrm>
          <a:off x="13436111" y="62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56700</xdr:rowOff>
    </xdr:from>
    <xdr:to>
      <xdr:col>67</xdr:col>
      <xdr:colOff>101600</xdr:colOff>
      <xdr:row>38</xdr:row>
      <xdr:rowOff>158300</xdr:rowOff>
    </xdr:to>
    <xdr:sp macro="" textlink="">
      <xdr:nvSpPr>
        <xdr:cNvPr id="557" name="楕円 556"/>
        <xdr:cNvSpPr/>
      </xdr:nvSpPr>
      <xdr:spPr>
        <a:xfrm>
          <a:off x="12763500" y="65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3377</xdr:rowOff>
    </xdr:from>
    <xdr:ext cx="469744" cy="259045"/>
    <xdr:sp macro="" textlink="">
      <xdr:nvSpPr>
        <xdr:cNvPr id="558" name="テキスト ボックス 557"/>
        <xdr:cNvSpPr txBox="1"/>
      </xdr:nvSpPr>
      <xdr:spPr>
        <a:xfrm>
          <a:off x="12579428" y="63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61123</xdr:rowOff>
    </xdr:from>
    <xdr:to>
      <xdr:col>85</xdr:col>
      <xdr:colOff>127000</xdr:colOff>
      <xdr:row>78</xdr:row>
      <xdr:rowOff>63827</xdr:rowOff>
    </xdr:to>
    <xdr:cxnSp macro="">
      <xdr:nvCxnSpPr>
        <xdr:cNvPr id="640" name="直線コネクタ 639"/>
        <xdr:cNvCxnSpPr/>
      </xdr:nvCxnSpPr>
      <xdr:spPr>
        <a:xfrm flipV="1">
          <a:off x="15481300" y="13434223"/>
          <a:ext cx="8382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62174</xdr:rowOff>
    </xdr:from>
    <xdr:to>
      <xdr:col>81</xdr:col>
      <xdr:colOff>50800</xdr:colOff>
      <xdr:row>78</xdr:row>
      <xdr:rowOff>63827</xdr:rowOff>
    </xdr:to>
    <xdr:cxnSp macro="">
      <xdr:nvCxnSpPr>
        <xdr:cNvPr id="643" name="直線コネクタ 642"/>
        <xdr:cNvCxnSpPr/>
      </xdr:nvCxnSpPr>
      <xdr:spPr>
        <a:xfrm>
          <a:off x="14592300" y="13435274"/>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62174</xdr:rowOff>
    </xdr:from>
    <xdr:to>
      <xdr:col>76</xdr:col>
      <xdr:colOff>114300</xdr:colOff>
      <xdr:row>78</xdr:row>
      <xdr:rowOff>68690</xdr:rowOff>
    </xdr:to>
    <xdr:cxnSp macro="">
      <xdr:nvCxnSpPr>
        <xdr:cNvPr id="646" name="直線コネクタ 645"/>
        <xdr:cNvCxnSpPr/>
      </xdr:nvCxnSpPr>
      <xdr:spPr>
        <a:xfrm flipV="1">
          <a:off x="13703300" y="1343527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68690</xdr:rowOff>
    </xdr:from>
    <xdr:to>
      <xdr:col>71</xdr:col>
      <xdr:colOff>177800</xdr:colOff>
      <xdr:row>78</xdr:row>
      <xdr:rowOff>79062</xdr:rowOff>
    </xdr:to>
    <xdr:cxnSp macro="">
      <xdr:nvCxnSpPr>
        <xdr:cNvPr id="649" name="直線コネクタ 648"/>
        <xdr:cNvCxnSpPr/>
      </xdr:nvCxnSpPr>
      <xdr:spPr>
        <a:xfrm flipV="1">
          <a:off x="12814300" y="13441790"/>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10323</xdr:rowOff>
    </xdr:from>
    <xdr:to>
      <xdr:col>85</xdr:col>
      <xdr:colOff>177800</xdr:colOff>
      <xdr:row>78</xdr:row>
      <xdr:rowOff>111923</xdr:rowOff>
    </xdr:to>
    <xdr:sp macro="" textlink="">
      <xdr:nvSpPr>
        <xdr:cNvPr id="659" name="楕円 658"/>
        <xdr:cNvSpPr/>
      </xdr:nvSpPr>
      <xdr:spPr>
        <a:xfrm>
          <a:off x="16268700" y="133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60" name="公債費該当値テキスト"/>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13027</xdr:rowOff>
    </xdr:from>
    <xdr:to>
      <xdr:col>81</xdr:col>
      <xdr:colOff>101600</xdr:colOff>
      <xdr:row>78</xdr:row>
      <xdr:rowOff>114627</xdr:rowOff>
    </xdr:to>
    <xdr:sp macro="" textlink="">
      <xdr:nvSpPr>
        <xdr:cNvPr id="661" name="楕円 660"/>
        <xdr:cNvSpPr/>
      </xdr:nvSpPr>
      <xdr:spPr>
        <a:xfrm>
          <a:off x="15430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105754</xdr:rowOff>
    </xdr:from>
    <xdr:ext cx="534377" cy="259045"/>
    <xdr:sp macro="" textlink="">
      <xdr:nvSpPr>
        <xdr:cNvPr id="662" name="テキスト ボックス 661"/>
        <xdr:cNvSpPr txBox="1"/>
      </xdr:nvSpPr>
      <xdr:spPr>
        <a:xfrm>
          <a:off x="15214111" y="13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11374</xdr:rowOff>
    </xdr:from>
    <xdr:to>
      <xdr:col>76</xdr:col>
      <xdr:colOff>165100</xdr:colOff>
      <xdr:row>78</xdr:row>
      <xdr:rowOff>112974</xdr:rowOff>
    </xdr:to>
    <xdr:sp macro="" textlink="">
      <xdr:nvSpPr>
        <xdr:cNvPr id="663" name="楕円 662"/>
        <xdr:cNvSpPr/>
      </xdr:nvSpPr>
      <xdr:spPr>
        <a:xfrm>
          <a:off x="14541500" y="133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104101</xdr:rowOff>
    </xdr:from>
    <xdr:ext cx="534377" cy="259045"/>
    <xdr:sp macro="" textlink="">
      <xdr:nvSpPr>
        <xdr:cNvPr id="664" name="テキスト ボックス 663"/>
        <xdr:cNvSpPr txBox="1"/>
      </xdr:nvSpPr>
      <xdr:spPr>
        <a:xfrm>
          <a:off x="14325111" y="134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17890</xdr:rowOff>
    </xdr:from>
    <xdr:to>
      <xdr:col>72</xdr:col>
      <xdr:colOff>38100</xdr:colOff>
      <xdr:row>78</xdr:row>
      <xdr:rowOff>119490</xdr:rowOff>
    </xdr:to>
    <xdr:sp macro="" textlink="">
      <xdr:nvSpPr>
        <xdr:cNvPr id="665" name="楕円 664"/>
        <xdr:cNvSpPr/>
      </xdr:nvSpPr>
      <xdr:spPr>
        <a:xfrm>
          <a:off x="13652500" y="133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110617</xdr:rowOff>
    </xdr:from>
    <xdr:ext cx="534377" cy="259045"/>
    <xdr:sp macro="" textlink="">
      <xdr:nvSpPr>
        <xdr:cNvPr id="666" name="テキスト ボックス 665"/>
        <xdr:cNvSpPr txBox="1"/>
      </xdr:nvSpPr>
      <xdr:spPr>
        <a:xfrm>
          <a:off x="13436111" y="134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28262</xdr:rowOff>
    </xdr:from>
    <xdr:to>
      <xdr:col>67</xdr:col>
      <xdr:colOff>101600</xdr:colOff>
      <xdr:row>78</xdr:row>
      <xdr:rowOff>129862</xdr:rowOff>
    </xdr:to>
    <xdr:sp macro="" textlink="">
      <xdr:nvSpPr>
        <xdr:cNvPr id="667" name="楕円 666"/>
        <xdr:cNvSpPr/>
      </xdr:nvSpPr>
      <xdr:spPr>
        <a:xfrm>
          <a:off x="12763500" y="134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120989</xdr:rowOff>
    </xdr:from>
    <xdr:ext cx="534377" cy="259045"/>
    <xdr:sp macro="" textlink="">
      <xdr:nvSpPr>
        <xdr:cNvPr id="668" name="テキスト ボックス 667"/>
        <xdr:cNvSpPr txBox="1"/>
      </xdr:nvSpPr>
      <xdr:spPr>
        <a:xfrm>
          <a:off x="12547111" y="134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170986</xdr:rowOff>
    </xdr:from>
    <xdr:to>
      <xdr:col>85</xdr:col>
      <xdr:colOff>127000</xdr:colOff>
      <xdr:row>99</xdr:row>
      <xdr:rowOff>64</xdr:rowOff>
    </xdr:to>
    <xdr:cxnSp macro="">
      <xdr:nvCxnSpPr>
        <xdr:cNvPr id="697" name="直線コネクタ 696"/>
        <xdr:cNvCxnSpPr/>
      </xdr:nvCxnSpPr>
      <xdr:spPr>
        <a:xfrm flipV="1">
          <a:off x="15481300" y="16973086"/>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xdr:rowOff>
    </xdr:from>
    <xdr:to>
      <xdr:col>81</xdr:col>
      <xdr:colOff>50800</xdr:colOff>
      <xdr:row>99</xdr:row>
      <xdr:rowOff>9627</xdr:rowOff>
    </xdr:to>
    <xdr:cxnSp macro="">
      <xdr:nvCxnSpPr>
        <xdr:cNvPr id="700" name="直線コネクタ 699"/>
        <xdr:cNvCxnSpPr/>
      </xdr:nvCxnSpPr>
      <xdr:spPr>
        <a:xfrm flipV="1">
          <a:off x="14592300" y="1697361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4432</xdr:rowOff>
    </xdr:from>
    <xdr:to>
      <xdr:col>76</xdr:col>
      <xdr:colOff>114300</xdr:colOff>
      <xdr:row>99</xdr:row>
      <xdr:rowOff>9627</xdr:rowOff>
    </xdr:to>
    <xdr:cxnSp macro="">
      <xdr:nvCxnSpPr>
        <xdr:cNvPr id="703" name="直線コネクタ 702"/>
        <xdr:cNvCxnSpPr/>
      </xdr:nvCxnSpPr>
      <xdr:spPr>
        <a:xfrm>
          <a:off x="13703300" y="16977982"/>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4432</xdr:rowOff>
    </xdr:from>
    <xdr:to>
      <xdr:col>71</xdr:col>
      <xdr:colOff>177800</xdr:colOff>
      <xdr:row>99</xdr:row>
      <xdr:rowOff>5862</xdr:rowOff>
    </xdr:to>
    <xdr:cxnSp macro="">
      <xdr:nvCxnSpPr>
        <xdr:cNvPr id="706" name="直線コネクタ 705"/>
        <xdr:cNvCxnSpPr/>
      </xdr:nvCxnSpPr>
      <xdr:spPr>
        <a:xfrm flipV="1">
          <a:off x="12814300" y="16977982"/>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120186</xdr:rowOff>
    </xdr:from>
    <xdr:to>
      <xdr:col>85</xdr:col>
      <xdr:colOff>177800</xdr:colOff>
      <xdr:row>99</xdr:row>
      <xdr:rowOff>50336</xdr:rowOff>
    </xdr:to>
    <xdr:sp macro="" textlink="">
      <xdr:nvSpPr>
        <xdr:cNvPr id="716" name="楕円 715"/>
        <xdr:cNvSpPr/>
      </xdr:nvSpPr>
      <xdr:spPr>
        <a:xfrm>
          <a:off x="16268700" y="169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120714</xdr:rowOff>
    </xdr:from>
    <xdr:to>
      <xdr:col>81</xdr:col>
      <xdr:colOff>101600</xdr:colOff>
      <xdr:row>99</xdr:row>
      <xdr:rowOff>50864</xdr:rowOff>
    </xdr:to>
    <xdr:sp macro="" textlink="">
      <xdr:nvSpPr>
        <xdr:cNvPr id="718" name="楕円 717"/>
        <xdr:cNvSpPr/>
      </xdr:nvSpPr>
      <xdr:spPr>
        <a:xfrm>
          <a:off x="15430500" y="16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41991</xdr:rowOff>
    </xdr:from>
    <xdr:ext cx="534377" cy="259045"/>
    <xdr:sp macro="" textlink="">
      <xdr:nvSpPr>
        <xdr:cNvPr id="719" name="テキスト ボックス 718"/>
        <xdr:cNvSpPr txBox="1"/>
      </xdr:nvSpPr>
      <xdr:spPr>
        <a:xfrm>
          <a:off x="15214111" y="17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130277</xdr:rowOff>
    </xdr:from>
    <xdr:to>
      <xdr:col>76</xdr:col>
      <xdr:colOff>165100</xdr:colOff>
      <xdr:row>99</xdr:row>
      <xdr:rowOff>60427</xdr:rowOff>
    </xdr:to>
    <xdr:sp macro="" textlink="">
      <xdr:nvSpPr>
        <xdr:cNvPr id="720" name="楕円 719"/>
        <xdr:cNvSpPr/>
      </xdr:nvSpPr>
      <xdr:spPr>
        <a:xfrm>
          <a:off x="14541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51554</xdr:rowOff>
    </xdr:from>
    <xdr:ext cx="534377" cy="259045"/>
    <xdr:sp macro="" textlink="">
      <xdr:nvSpPr>
        <xdr:cNvPr id="721" name="テキスト ボックス 720"/>
        <xdr:cNvSpPr txBox="1"/>
      </xdr:nvSpPr>
      <xdr:spPr>
        <a:xfrm>
          <a:off x="14325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125082</xdr:rowOff>
    </xdr:from>
    <xdr:to>
      <xdr:col>72</xdr:col>
      <xdr:colOff>38100</xdr:colOff>
      <xdr:row>99</xdr:row>
      <xdr:rowOff>55232</xdr:rowOff>
    </xdr:to>
    <xdr:sp macro="" textlink="">
      <xdr:nvSpPr>
        <xdr:cNvPr id="722" name="楕円 721"/>
        <xdr:cNvSpPr/>
      </xdr:nvSpPr>
      <xdr:spPr>
        <a:xfrm>
          <a:off x="13652500" y="169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46359</xdr:rowOff>
    </xdr:from>
    <xdr:ext cx="534377" cy="259045"/>
    <xdr:sp macro="" textlink="">
      <xdr:nvSpPr>
        <xdr:cNvPr id="723" name="テキスト ボックス 722"/>
        <xdr:cNvSpPr txBox="1"/>
      </xdr:nvSpPr>
      <xdr:spPr>
        <a:xfrm>
          <a:off x="13436111" y="170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126512</xdr:rowOff>
    </xdr:from>
    <xdr:to>
      <xdr:col>67</xdr:col>
      <xdr:colOff>101600</xdr:colOff>
      <xdr:row>99</xdr:row>
      <xdr:rowOff>56662</xdr:rowOff>
    </xdr:to>
    <xdr:sp macro="" textlink="">
      <xdr:nvSpPr>
        <xdr:cNvPr id="724" name="楕円 723"/>
        <xdr:cNvSpPr/>
      </xdr:nvSpPr>
      <xdr:spPr>
        <a:xfrm>
          <a:off x="12763500" y="16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47789</xdr:rowOff>
    </xdr:from>
    <xdr:ext cx="534377" cy="259045"/>
    <xdr:sp macro="" textlink="">
      <xdr:nvSpPr>
        <xdr:cNvPr id="725" name="テキスト ボックス 724"/>
        <xdr:cNvSpPr txBox="1"/>
      </xdr:nvSpPr>
      <xdr:spPr>
        <a:xfrm>
          <a:off x="12547111" y="170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122000</xdr:rowOff>
    </xdr:from>
    <xdr:to>
      <xdr:col>116</xdr:col>
      <xdr:colOff>63500</xdr:colOff>
      <xdr:row>37</xdr:row>
      <xdr:rowOff>156127</xdr:rowOff>
    </xdr:to>
    <xdr:cxnSp macro="">
      <xdr:nvCxnSpPr>
        <xdr:cNvPr id="756" name="直線コネクタ 755"/>
        <xdr:cNvCxnSpPr/>
      </xdr:nvCxnSpPr>
      <xdr:spPr>
        <a:xfrm flipV="1">
          <a:off x="21323300" y="6465650"/>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156127</xdr:rowOff>
    </xdr:from>
    <xdr:to>
      <xdr:col>111</xdr:col>
      <xdr:colOff>177800</xdr:colOff>
      <xdr:row>38</xdr:row>
      <xdr:rowOff>26576</xdr:rowOff>
    </xdr:to>
    <xdr:cxnSp macro="">
      <xdr:nvCxnSpPr>
        <xdr:cNvPr id="759" name="直線コネクタ 758"/>
        <xdr:cNvCxnSpPr/>
      </xdr:nvCxnSpPr>
      <xdr:spPr>
        <a:xfrm flipV="1">
          <a:off x="20434300" y="6499777"/>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26576</xdr:rowOff>
    </xdr:from>
    <xdr:to>
      <xdr:col>107</xdr:col>
      <xdr:colOff>50800</xdr:colOff>
      <xdr:row>39</xdr:row>
      <xdr:rowOff>98878</xdr:rowOff>
    </xdr:to>
    <xdr:cxnSp macro="">
      <xdr:nvCxnSpPr>
        <xdr:cNvPr id="762" name="直線コネクタ 761"/>
        <xdr:cNvCxnSpPr/>
      </xdr:nvCxnSpPr>
      <xdr:spPr>
        <a:xfrm flipV="1">
          <a:off x="19545300" y="6541676"/>
          <a:ext cx="889000" cy="2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71200</xdr:rowOff>
    </xdr:from>
    <xdr:to>
      <xdr:col>116</xdr:col>
      <xdr:colOff>114300</xdr:colOff>
      <xdr:row>38</xdr:row>
      <xdr:rowOff>1350</xdr:rowOff>
    </xdr:to>
    <xdr:sp macro="" textlink="">
      <xdr:nvSpPr>
        <xdr:cNvPr id="775" name="楕円 774"/>
        <xdr:cNvSpPr/>
      </xdr:nvSpPr>
      <xdr:spPr>
        <a:xfrm>
          <a:off x="22110700" y="64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94077</xdr:rowOff>
    </xdr:from>
    <xdr:ext cx="469744" cy="259045"/>
    <xdr:sp macro="" textlink="">
      <xdr:nvSpPr>
        <xdr:cNvPr id="776" name="投資及び出資金該当値テキスト"/>
        <xdr:cNvSpPr txBox="1"/>
      </xdr:nvSpPr>
      <xdr:spPr>
        <a:xfrm>
          <a:off x="22212300" y="62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105327</xdr:rowOff>
    </xdr:from>
    <xdr:to>
      <xdr:col>112</xdr:col>
      <xdr:colOff>38100</xdr:colOff>
      <xdr:row>38</xdr:row>
      <xdr:rowOff>35477</xdr:rowOff>
    </xdr:to>
    <xdr:sp macro="" textlink="">
      <xdr:nvSpPr>
        <xdr:cNvPr id="777" name="楕円 776"/>
        <xdr:cNvSpPr/>
      </xdr:nvSpPr>
      <xdr:spPr>
        <a:xfrm>
          <a:off x="21272500" y="64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52004</xdr:rowOff>
    </xdr:from>
    <xdr:ext cx="469744" cy="259045"/>
    <xdr:sp macro="" textlink="">
      <xdr:nvSpPr>
        <xdr:cNvPr id="778" name="テキスト ボックス 777"/>
        <xdr:cNvSpPr txBox="1"/>
      </xdr:nvSpPr>
      <xdr:spPr>
        <a:xfrm>
          <a:off x="21088428" y="62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147226</xdr:rowOff>
    </xdr:from>
    <xdr:to>
      <xdr:col>107</xdr:col>
      <xdr:colOff>101600</xdr:colOff>
      <xdr:row>38</xdr:row>
      <xdr:rowOff>77375</xdr:rowOff>
    </xdr:to>
    <xdr:sp macro="" textlink="">
      <xdr:nvSpPr>
        <xdr:cNvPr id="779" name="楕円 778"/>
        <xdr:cNvSpPr/>
      </xdr:nvSpPr>
      <xdr:spPr>
        <a:xfrm>
          <a:off x="20383500" y="6490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93903</xdr:rowOff>
    </xdr:from>
    <xdr:ext cx="469744" cy="259045"/>
    <xdr:sp macro="" textlink="">
      <xdr:nvSpPr>
        <xdr:cNvPr id="780" name="テキスト ボックス 779"/>
        <xdr:cNvSpPr txBox="1"/>
      </xdr:nvSpPr>
      <xdr:spPr>
        <a:xfrm>
          <a:off x="20199428" y="626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5" name="直線コネクタ 79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6" name="テキスト ボックス 79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7" name="直線コネクタ 79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8" name="テキスト ボックス 79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9" name="直線コネクタ 79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800" name="テキスト ボックス 79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1" name="直線コネクタ 80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802" name="テキスト ボックス 80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3" name="直線コネクタ 80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804" name="テキスト ボックス 80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5" name="直線コネクタ 80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6" name="テキスト ボックス 80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8" name="テキスト ボックス 80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116758</xdr:rowOff>
    </xdr:from>
    <xdr:to>
      <xdr:col>116</xdr:col>
      <xdr:colOff>62864</xdr:colOff>
      <xdr:row>59</xdr:row>
      <xdr:rowOff>98878</xdr:rowOff>
    </xdr:to>
    <xdr:cxnSp macro="">
      <xdr:nvCxnSpPr>
        <xdr:cNvPr id="810" name="直線コネクタ 809"/>
        <xdr:cNvCxnSpPr/>
      </xdr:nvCxnSpPr>
      <xdr:spPr>
        <a:xfrm flipV="1">
          <a:off x="22159595" y="9203608"/>
          <a:ext cx="1269" cy="101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1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2" name="直線コネクタ 81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63435</xdr:rowOff>
    </xdr:from>
    <xdr:ext cx="534377" cy="259045"/>
    <xdr:sp macro="" textlink="">
      <xdr:nvSpPr>
        <xdr:cNvPr id="813" name="貸付金最大値テキスト"/>
        <xdr:cNvSpPr txBox="1"/>
      </xdr:nvSpPr>
      <xdr:spPr>
        <a:xfrm>
          <a:off x="22212300" y="89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116758</xdr:rowOff>
    </xdr:from>
    <xdr:to>
      <xdr:col>116</xdr:col>
      <xdr:colOff>152400</xdr:colOff>
      <xdr:row>53</xdr:row>
      <xdr:rowOff>116758</xdr:rowOff>
    </xdr:to>
    <xdr:cxnSp macro="">
      <xdr:nvCxnSpPr>
        <xdr:cNvPr id="814" name="直線コネクタ 813"/>
        <xdr:cNvCxnSpPr/>
      </xdr:nvCxnSpPr>
      <xdr:spPr>
        <a:xfrm>
          <a:off x="22072600" y="920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40259</xdr:rowOff>
    </xdr:from>
    <xdr:to>
      <xdr:col>116</xdr:col>
      <xdr:colOff>63500</xdr:colOff>
      <xdr:row>53</xdr:row>
      <xdr:rowOff>163295</xdr:rowOff>
    </xdr:to>
    <xdr:cxnSp macro="">
      <xdr:nvCxnSpPr>
        <xdr:cNvPr id="815" name="直線コネクタ 814"/>
        <xdr:cNvCxnSpPr/>
      </xdr:nvCxnSpPr>
      <xdr:spPr>
        <a:xfrm>
          <a:off x="21323300" y="9127109"/>
          <a:ext cx="838200" cy="1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101307</xdr:rowOff>
    </xdr:from>
    <xdr:ext cx="469744" cy="259045"/>
    <xdr:sp macro="" textlink="">
      <xdr:nvSpPr>
        <xdr:cNvPr id="816" name="貸付金平均値テキスト"/>
        <xdr:cNvSpPr txBox="1"/>
      </xdr:nvSpPr>
      <xdr:spPr>
        <a:xfrm>
          <a:off x="22212300" y="10045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122880</xdr:rowOff>
    </xdr:from>
    <xdr:to>
      <xdr:col>116</xdr:col>
      <xdr:colOff>114300</xdr:colOff>
      <xdr:row>59</xdr:row>
      <xdr:rowOff>53030</xdr:rowOff>
    </xdr:to>
    <xdr:sp macro="" textlink="">
      <xdr:nvSpPr>
        <xdr:cNvPr id="817" name="フローチャート: 判断 816"/>
        <xdr:cNvSpPr/>
      </xdr:nvSpPr>
      <xdr:spPr>
        <a:xfrm>
          <a:off x="22110700" y="100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31801</xdr:rowOff>
    </xdr:from>
    <xdr:to>
      <xdr:col>111</xdr:col>
      <xdr:colOff>177800</xdr:colOff>
      <xdr:row>53</xdr:row>
      <xdr:rowOff>40259</xdr:rowOff>
    </xdr:to>
    <xdr:cxnSp macro="">
      <xdr:nvCxnSpPr>
        <xdr:cNvPr id="818" name="直線コネクタ 817"/>
        <xdr:cNvCxnSpPr/>
      </xdr:nvCxnSpPr>
      <xdr:spPr>
        <a:xfrm>
          <a:off x="20434300" y="8775751"/>
          <a:ext cx="889000" cy="3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127909</xdr:rowOff>
    </xdr:from>
    <xdr:to>
      <xdr:col>112</xdr:col>
      <xdr:colOff>38100</xdr:colOff>
      <xdr:row>59</xdr:row>
      <xdr:rowOff>58059</xdr:rowOff>
    </xdr:to>
    <xdr:sp macro="" textlink="">
      <xdr:nvSpPr>
        <xdr:cNvPr id="819" name="フローチャート: 判断 818"/>
        <xdr:cNvSpPr/>
      </xdr:nvSpPr>
      <xdr:spPr>
        <a:xfrm>
          <a:off x="21272500" y="1007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49186</xdr:rowOff>
    </xdr:from>
    <xdr:ext cx="469744" cy="259045"/>
    <xdr:sp macro="" textlink="">
      <xdr:nvSpPr>
        <xdr:cNvPr id="820" name="テキスト ボックス 819"/>
        <xdr:cNvSpPr txBox="1"/>
      </xdr:nvSpPr>
      <xdr:spPr>
        <a:xfrm>
          <a:off x="21088428" y="1016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31801</xdr:rowOff>
    </xdr:from>
    <xdr:to>
      <xdr:col>107</xdr:col>
      <xdr:colOff>50800</xdr:colOff>
      <xdr:row>55</xdr:row>
      <xdr:rowOff>37467</xdr:rowOff>
    </xdr:to>
    <xdr:cxnSp macro="">
      <xdr:nvCxnSpPr>
        <xdr:cNvPr id="821" name="直線コネクタ 820"/>
        <xdr:cNvCxnSpPr/>
      </xdr:nvCxnSpPr>
      <xdr:spPr>
        <a:xfrm flipV="1">
          <a:off x="19545300" y="8775751"/>
          <a:ext cx="889000" cy="6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116855</xdr:rowOff>
    </xdr:from>
    <xdr:to>
      <xdr:col>107</xdr:col>
      <xdr:colOff>101600</xdr:colOff>
      <xdr:row>59</xdr:row>
      <xdr:rowOff>47005</xdr:rowOff>
    </xdr:to>
    <xdr:sp macro="" textlink="">
      <xdr:nvSpPr>
        <xdr:cNvPr id="822" name="フローチャート: 判断 821"/>
        <xdr:cNvSpPr/>
      </xdr:nvSpPr>
      <xdr:spPr>
        <a:xfrm>
          <a:off x="203835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38132</xdr:rowOff>
    </xdr:from>
    <xdr:ext cx="469744" cy="259045"/>
    <xdr:sp macro="" textlink="">
      <xdr:nvSpPr>
        <xdr:cNvPr id="823" name="テキスト ボックス 822"/>
        <xdr:cNvSpPr txBox="1"/>
      </xdr:nvSpPr>
      <xdr:spPr>
        <a:xfrm>
          <a:off x="20199428" y="101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76737</xdr:rowOff>
    </xdr:from>
    <xdr:to>
      <xdr:col>102</xdr:col>
      <xdr:colOff>114300</xdr:colOff>
      <xdr:row>55</xdr:row>
      <xdr:rowOff>37467</xdr:rowOff>
    </xdr:to>
    <xdr:cxnSp macro="">
      <xdr:nvCxnSpPr>
        <xdr:cNvPr id="824" name="直線コネクタ 823"/>
        <xdr:cNvCxnSpPr/>
      </xdr:nvCxnSpPr>
      <xdr:spPr>
        <a:xfrm>
          <a:off x="18656300" y="9335037"/>
          <a:ext cx="889000" cy="1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130129</xdr:rowOff>
    </xdr:from>
    <xdr:to>
      <xdr:col>102</xdr:col>
      <xdr:colOff>165100</xdr:colOff>
      <xdr:row>59</xdr:row>
      <xdr:rowOff>60279</xdr:rowOff>
    </xdr:to>
    <xdr:sp macro="" textlink="">
      <xdr:nvSpPr>
        <xdr:cNvPr id="825" name="フローチャート: 判断 824"/>
        <xdr:cNvSpPr/>
      </xdr:nvSpPr>
      <xdr:spPr>
        <a:xfrm>
          <a:off x="19494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51406</xdr:rowOff>
    </xdr:from>
    <xdr:ext cx="469744" cy="259045"/>
    <xdr:sp macro="" textlink="">
      <xdr:nvSpPr>
        <xdr:cNvPr id="826" name="テキスト ボックス 825"/>
        <xdr:cNvSpPr txBox="1"/>
      </xdr:nvSpPr>
      <xdr:spPr>
        <a:xfrm>
          <a:off x="19310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128301</xdr:rowOff>
    </xdr:from>
    <xdr:to>
      <xdr:col>98</xdr:col>
      <xdr:colOff>38100</xdr:colOff>
      <xdr:row>59</xdr:row>
      <xdr:rowOff>58451</xdr:rowOff>
    </xdr:to>
    <xdr:sp macro="" textlink="">
      <xdr:nvSpPr>
        <xdr:cNvPr id="827" name="フローチャート: 判断 826"/>
        <xdr:cNvSpPr/>
      </xdr:nvSpPr>
      <xdr:spPr>
        <a:xfrm>
          <a:off x="18605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49578</xdr:rowOff>
    </xdr:from>
    <xdr:ext cx="469744" cy="259045"/>
    <xdr:sp macro="" textlink="">
      <xdr:nvSpPr>
        <xdr:cNvPr id="828" name="テキスト ボックス 827"/>
        <xdr:cNvSpPr txBox="1"/>
      </xdr:nvSpPr>
      <xdr:spPr>
        <a:xfrm>
          <a:off x="18421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112495</xdr:rowOff>
    </xdr:from>
    <xdr:to>
      <xdr:col>116</xdr:col>
      <xdr:colOff>114300</xdr:colOff>
      <xdr:row>54</xdr:row>
      <xdr:rowOff>42645</xdr:rowOff>
    </xdr:to>
    <xdr:sp macro="" textlink="">
      <xdr:nvSpPr>
        <xdr:cNvPr id="834" name="楕円 833"/>
        <xdr:cNvSpPr/>
      </xdr:nvSpPr>
      <xdr:spPr>
        <a:xfrm>
          <a:off x="22110700" y="91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27422</xdr:rowOff>
    </xdr:from>
    <xdr:ext cx="534377" cy="259045"/>
    <xdr:sp macro="" textlink="">
      <xdr:nvSpPr>
        <xdr:cNvPr id="835" name="貸付金該当値テキスト"/>
        <xdr:cNvSpPr txBox="1"/>
      </xdr:nvSpPr>
      <xdr:spPr>
        <a:xfrm>
          <a:off x="22212300" y="91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160909</xdr:rowOff>
    </xdr:from>
    <xdr:to>
      <xdr:col>112</xdr:col>
      <xdr:colOff>38100</xdr:colOff>
      <xdr:row>53</xdr:row>
      <xdr:rowOff>91059</xdr:rowOff>
    </xdr:to>
    <xdr:sp macro="" textlink="">
      <xdr:nvSpPr>
        <xdr:cNvPr id="836" name="楕円 835"/>
        <xdr:cNvSpPr/>
      </xdr:nvSpPr>
      <xdr:spPr>
        <a:xfrm>
          <a:off x="21272500" y="90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107586</xdr:rowOff>
    </xdr:from>
    <xdr:ext cx="534377" cy="259045"/>
    <xdr:sp macro="" textlink="">
      <xdr:nvSpPr>
        <xdr:cNvPr id="837" name="テキスト ボックス 836"/>
        <xdr:cNvSpPr txBox="1"/>
      </xdr:nvSpPr>
      <xdr:spPr>
        <a:xfrm>
          <a:off x="21056111" y="88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152451</xdr:rowOff>
    </xdr:from>
    <xdr:to>
      <xdr:col>107</xdr:col>
      <xdr:colOff>101600</xdr:colOff>
      <xdr:row>51</xdr:row>
      <xdr:rowOff>82601</xdr:rowOff>
    </xdr:to>
    <xdr:sp macro="" textlink="">
      <xdr:nvSpPr>
        <xdr:cNvPr id="838" name="楕円 837"/>
        <xdr:cNvSpPr/>
      </xdr:nvSpPr>
      <xdr:spPr>
        <a:xfrm>
          <a:off x="20383500" y="87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99128</xdr:rowOff>
    </xdr:from>
    <xdr:ext cx="534377" cy="259045"/>
    <xdr:sp macro="" textlink="">
      <xdr:nvSpPr>
        <xdr:cNvPr id="839" name="テキスト ボックス 838"/>
        <xdr:cNvSpPr txBox="1"/>
      </xdr:nvSpPr>
      <xdr:spPr>
        <a:xfrm>
          <a:off x="20167111" y="8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158117</xdr:rowOff>
    </xdr:from>
    <xdr:to>
      <xdr:col>102</xdr:col>
      <xdr:colOff>165100</xdr:colOff>
      <xdr:row>55</xdr:row>
      <xdr:rowOff>88267</xdr:rowOff>
    </xdr:to>
    <xdr:sp macro="" textlink="">
      <xdr:nvSpPr>
        <xdr:cNvPr id="840" name="楕円 839"/>
        <xdr:cNvSpPr/>
      </xdr:nvSpPr>
      <xdr:spPr>
        <a:xfrm>
          <a:off x="19494500" y="9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104794</xdr:rowOff>
    </xdr:from>
    <xdr:ext cx="534377" cy="259045"/>
    <xdr:sp macro="" textlink="">
      <xdr:nvSpPr>
        <xdr:cNvPr id="841" name="テキスト ボックス 840"/>
        <xdr:cNvSpPr txBox="1"/>
      </xdr:nvSpPr>
      <xdr:spPr>
        <a:xfrm>
          <a:off x="19278111" y="91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25937</xdr:rowOff>
    </xdr:from>
    <xdr:to>
      <xdr:col>98</xdr:col>
      <xdr:colOff>38100</xdr:colOff>
      <xdr:row>54</xdr:row>
      <xdr:rowOff>127537</xdr:rowOff>
    </xdr:to>
    <xdr:sp macro="" textlink="">
      <xdr:nvSpPr>
        <xdr:cNvPr id="842" name="楕円 841"/>
        <xdr:cNvSpPr/>
      </xdr:nvSpPr>
      <xdr:spPr>
        <a:xfrm>
          <a:off x="18605500" y="92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144064</xdr:rowOff>
    </xdr:from>
    <xdr:ext cx="534377" cy="259045"/>
    <xdr:sp macro="" textlink="">
      <xdr:nvSpPr>
        <xdr:cNvPr id="843" name="テキスト ボックス 842"/>
        <xdr:cNvSpPr txBox="1"/>
      </xdr:nvSpPr>
      <xdr:spPr>
        <a:xfrm>
          <a:off x="18389111" y="90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4" name="正方形/長方形 84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5" name="正方形/長方形 84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6" name="正方形/長方形 84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7" name="正方形/長方形 84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8" name="正方形/長方形 84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9" name="正方形/長方形 84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50" name="正方形/長方形 84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1" name="正方形/長方形 85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2" name="テキスト ボックス 85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3" name="直線コネクタ 85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4" name="テキスト ボックス 85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5" name="直線コネクタ 85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6" name="テキスト ボックス 85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7" name="直線コネクタ 85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8" name="テキスト ボックス 85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9" name="直線コネクタ 85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60" name="テキスト ボックス 85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61" name="直線コネクタ 86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62" name="テキスト ボックス 86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3" name="直線コネクタ 86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4" name="テキスト ボックス 86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5" name="直線コネクタ 86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6" name="テキスト ボックス 86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7" name="直線コネクタ 86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8" name="テキスト ボックス 86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70" name="直線コネクタ 869"/>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71"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72" name="直線コネクタ 871"/>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73"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4" name="直線コネクタ 873"/>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150003</xdr:rowOff>
    </xdr:from>
    <xdr:to>
      <xdr:col>116</xdr:col>
      <xdr:colOff>63500</xdr:colOff>
      <xdr:row>76</xdr:row>
      <xdr:rowOff>162903</xdr:rowOff>
    </xdr:to>
    <xdr:cxnSp macro="">
      <xdr:nvCxnSpPr>
        <xdr:cNvPr id="875" name="直線コネクタ 874"/>
        <xdr:cNvCxnSpPr/>
      </xdr:nvCxnSpPr>
      <xdr:spPr>
        <a:xfrm flipV="1">
          <a:off x="21323300" y="13180203"/>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6"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7" name="フローチャート: 判断 876"/>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161776</xdr:rowOff>
    </xdr:from>
    <xdr:to>
      <xdr:col>111</xdr:col>
      <xdr:colOff>177800</xdr:colOff>
      <xdr:row>76</xdr:row>
      <xdr:rowOff>162903</xdr:rowOff>
    </xdr:to>
    <xdr:cxnSp macro="">
      <xdr:nvCxnSpPr>
        <xdr:cNvPr id="878" name="直線コネクタ 877"/>
        <xdr:cNvCxnSpPr/>
      </xdr:nvCxnSpPr>
      <xdr:spPr>
        <a:xfrm>
          <a:off x="20434300" y="13191976"/>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9" name="フローチャート: 判断 878"/>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80" name="テキスト ボックス 879"/>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60686</xdr:rowOff>
    </xdr:from>
    <xdr:to>
      <xdr:col>107</xdr:col>
      <xdr:colOff>50800</xdr:colOff>
      <xdr:row>76</xdr:row>
      <xdr:rowOff>161776</xdr:rowOff>
    </xdr:to>
    <xdr:cxnSp macro="">
      <xdr:nvCxnSpPr>
        <xdr:cNvPr id="881" name="直線コネクタ 880"/>
        <xdr:cNvCxnSpPr/>
      </xdr:nvCxnSpPr>
      <xdr:spPr>
        <a:xfrm>
          <a:off x="19545300" y="12747986"/>
          <a:ext cx="889000" cy="4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82" name="フローチャート: 判断 881"/>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83" name="テキスト ボックス 882"/>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60686</xdr:rowOff>
    </xdr:from>
    <xdr:to>
      <xdr:col>102</xdr:col>
      <xdr:colOff>114300</xdr:colOff>
      <xdr:row>74</xdr:row>
      <xdr:rowOff>79742</xdr:rowOff>
    </xdr:to>
    <xdr:cxnSp macro="">
      <xdr:nvCxnSpPr>
        <xdr:cNvPr id="884" name="直線コネクタ 883"/>
        <xdr:cNvCxnSpPr/>
      </xdr:nvCxnSpPr>
      <xdr:spPr>
        <a:xfrm flipV="1">
          <a:off x="18656300" y="12747986"/>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5" name="フローチャート: 判断 884"/>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6" name="テキスト ボックス 885"/>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7" name="フローチャート: 判断 886"/>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8" name="テキスト ボックス 887"/>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9" name="テキスト ボックス 88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90" name="テキスト ボックス 88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91" name="テキスト ボックス 89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2" name="テキスト ボックス 89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3" name="テキスト ボックス 89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99203</xdr:rowOff>
    </xdr:from>
    <xdr:to>
      <xdr:col>116</xdr:col>
      <xdr:colOff>114300</xdr:colOff>
      <xdr:row>77</xdr:row>
      <xdr:rowOff>29353</xdr:rowOff>
    </xdr:to>
    <xdr:sp macro="" textlink="">
      <xdr:nvSpPr>
        <xdr:cNvPr id="894" name="楕円 893"/>
        <xdr:cNvSpPr/>
      </xdr:nvSpPr>
      <xdr:spPr>
        <a:xfrm>
          <a:off x="22110700" y="131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77630</xdr:rowOff>
    </xdr:from>
    <xdr:ext cx="534377" cy="259045"/>
    <xdr:sp macro="" textlink="">
      <xdr:nvSpPr>
        <xdr:cNvPr id="895" name="繰出金該当値テキスト"/>
        <xdr:cNvSpPr txBox="1"/>
      </xdr:nvSpPr>
      <xdr:spPr>
        <a:xfrm>
          <a:off x="22212300" y="131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112103</xdr:rowOff>
    </xdr:from>
    <xdr:to>
      <xdr:col>112</xdr:col>
      <xdr:colOff>38100</xdr:colOff>
      <xdr:row>77</xdr:row>
      <xdr:rowOff>42253</xdr:rowOff>
    </xdr:to>
    <xdr:sp macro="" textlink="">
      <xdr:nvSpPr>
        <xdr:cNvPr id="896" name="楕円 895"/>
        <xdr:cNvSpPr/>
      </xdr:nvSpPr>
      <xdr:spPr>
        <a:xfrm>
          <a:off x="21272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33380</xdr:rowOff>
    </xdr:from>
    <xdr:ext cx="534377" cy="259045"/>
    <xdr:sp macro="" textlink="">
      <xdr:nvSpPr>
        <xdr:cNvPr id="897" name="テキスト ボックス 896"/>
        <xdr:cNvSpPr txBox="1"/>
      </xdr:nvSpPr>
      <xdr:spPr>
        <a:xfrm>
          <a:off x="21056111" y="132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110976</xdr:rowOff>
    </xdr:from>
    <xdr:to>
      <xdr:col>107</xdr:col>
      <xdr:colOff>101600</xdr:colOff>
      <xdr:row>77</xdr:row>
      <xdr:rowOff>41126</xdr:rowOff>
    </xdr:to>
    <xdr:sp macro="" textlink="">
      <xdr:nvSpPr>
        <xdr:cNvPr id="898" name="楕円 897"/>
        <xdr:cNvSpPr/>
      </xdr:nvSpPr>
      <xdr:spPr>
        <a:xfrm>
          <a:off x="20383500" y="13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32253</xdr:rowOff>
    </xdr:from>
    <xdr:ext cx="534377" cy="259045"/>
    <xdr:sp macro="" textlink="">
      <xdr:nvSpPr>
        <xdr:cNvPr id="899" name="テキスト ボックス 898"/>
        <xdr:cNvSpPr txBox="1"/>
      </xdr:nvSpPr>
      <xdr:spPr>
        <a:xfrm>
          <a:off x="20167111" y="132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9886</xdr:rowOff>
    </xdr:from>
    <xdr:to>
      <xdr:col>102</xdr:col>
      <xdr:colOff>165100</xdr:colOff>
      <xdr:row>74</xdr:row>
      <xdr:rowOff>111486</xdr:rowOff>
    </xdr:to>
    <xdr:sp macro="" textlink="">
      <xdr:nvSpPr>
        <xdr:cNvPr id="900" name="楕円 899"/>
        <xdr:cNvSpPr/>
      </xdr:nvSpPr>
      <xdr:spPr>
        <a:xfrm>
          <a:off x="19494500" y="126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128013</xdr:rowOff>
    </xdr:from>
    <xdr:ext cx="534377" cy="259045"/>
    <xdr:sp macro="" textlink="">
      <xdr:nvSpPr>
        <xdr:cNvPr id="901" name="テキスト ボックス 900"/>
        <xdr:cNvSpPr txBox="1"/>
      </xdr:nvSpPr>
      <xdr:spPr>
        <a:xfrm>
          <a:off x="19278111" y="124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28942</xdr:rowOff>
    </xdr:from>
    <xdr:to>
      <xdr:col>98</xdr:col>
      <xdr:colOff>38100</xdr:colOff>
      <xdr:row>74</xdr:row>
      <xdr:rowOff>130542</xdr:rowOff>
    </xdr:to>
    <xdr:sp macro="" textlink="">
      <xdr:nvSpPr>
        <xdr:cNvPr id="902" name="楕円 901"/>
        <xdr:cNvSpPr/>
      </xdr:nvSpPr>
      <xdr:spPr>
        <a:xfrm>
          <a:off x="18605500" y="127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147069</xdr:rowOff>
    </xdr:from>
    <xdr:ext cx="534377" cy="259045"/>
    <xdr:sp macro="" textlink="">
      <xdr:nvSpPr>
        <xdr:cNvPr id="903" name="テキスト ボックス 902"/>
        <xdr:cNvSpPr txBox="1"/>
      </xdr:nvSpPr>
      <xdr:spPr>
        <a:xfrm>
          <a:off x="18389111" y="124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4" name="正方形/長方形 90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5" name="正方形/長方形 90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6" name="正方形/長方形 90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7" name="正方形/長方形 90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8" name="正方形/長方形 90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9" name="正方形/長方形 90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10" name="正方形/長方形 90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11" name="正方形/長方形 91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2" name="テキスト ボックス 91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3" name="直線コネクタ 91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4" name="直線コネクタ 913"/>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5" name="テキスト ボックス 914"/>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6" name="直線コネクタ 915"/>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7" name="テキスト ボックス 916"/>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8" name="直線コネクタ 917"/>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9" name="テキスト ボックス 918"/>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20" name="直線コネクタ 919"/>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21" name="テキスト ボックス 920"/>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22" name="直線コネクタ 921"/>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23" name="テキスト ボックス 922"/>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4" name="直線コネクタ 923"/>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5" name="テキスト ボックス 924"/>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6" name="直線コネクタ 92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7" name="テキスト ボックス 92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9" name="直線コネクタ 928"/>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30"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31" name="直線コネクタ 930"/>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32"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33" name="直線コネクタ 932"/>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4" name="直線コネクタ 933"/>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5"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6" name="フローチャート: 判断 935"/>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7" name="直線コネクタ 936"/>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8" name="フローチャート: 判断 937"/>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9" name="テキスト ボックス 938"/>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40" name="直線コネクタ 939"/>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41" name="フローチャート: 判断 940"/>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42" name="テキスト ボックス 941"/>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43" name="直線コネクタ 942"/>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4" name="フローチャート: 判断 943"/>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5" name="テキスト ボックス 944"/>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6" name="フローチャート: 判断 945"/>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7" name="テキスト ボックス 946"/>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8" name="テキスト ボックス 94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9" name="テキスト ボックス 94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50" name="テキスト ボックス 94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51" name="テキスト ボックス 95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52" name="テキスト ボックス 95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53" name="楕円 952"/>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4"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5" name="楕円 954"/>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6" name="テキスト ボックス 955"/>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7" name="楕円 956"/>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8" name="テキスト ボックス 957"/>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9" name="楕円 958"/>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60" name="テキスト ボックス 959"/>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61" name="楕円 960"/>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62" name="テキスト ボックス 961"/>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63" name="正方形/長方形 96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4" name="正方形/長方形 96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5" name="テキスト ボックス 96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691,432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142,398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円であり、類似団体平均と比べると引き続き高い水準にある。子育て世帯・非課税世帯等への臨時特別給付金の減等により、前年度と比べて減少した。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円であり、類似団体平均と比べると引き続き低い水準にある。地方創生臨時交付金を活用した中小事業者支援関係交付金の増等により、前年度と比べて増加した。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円であり、類似団体平均と比べると引き続き低い水準にある。倉吉西エリア光ファイバ整備事業等により、前年度と比べて増加した。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円であり、類似団体平均と比べると引き続き高い水準にある。令和３年７月豪雨に係る事業費の増（主に繰越明許費）等により、前年度と比べて大幅に増加した。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44,969
44,618
272.06
32,257,636
31,093,008
890,261
14,504,916
27,397,435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100838</xdr:rowOff>
    </xdr:from>
    <xdr:to>
      <xdr:col>24</xdr:col>
      <xdr:colOff>63500</xdr:colOff>
      <xdr:row>37</xdr:row>
      <xdr:rowOff>9779</xdr:rowOff>
    </xdr:to>
    <xdr:cxnSp macro="">
      <xdr:nvCxnSpPr>
        <xdr:cNvPr id="61" name="直線コネクタ 60"/>
        <xdr:cNvCxnSpPr/>
      </xdr:nvCxnSpPr>
      <xdr:spPr>
        <a:xfrm flipV="1">
          <a:off x="3797300" y="6273038"/>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xdr:rowOff>
    </xdr:from>
    <xdr:to>
      <xdr:col>19</xdr:col>
      <xdr:colOff>177800</xdr:colOff>
      <xdr:row>37</xdr:row>
      <xdr:rowOff>46546</xdr:rowOff>
    </xdr:to>
    <xdr:cxnSp macro="">
      <xdr:nvCxnSpPr>
        <xdr:cNvPr id="64" name="直線コネクタ 63"/>
        <xdr:cNvCxnSpPr/>
      </xdr:nvCxnSpPr>
      <xdr:spPr>
        <a:xfrm flipV="1">
          <a:off x="2908300" y="6353429"/>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29020</xdr:rowOff>
    </xdr:from>
    <xdr:to>
      <xdr:col>15</xdr:col>
      <xdr:colOff>50800</xdr:colOff>
      <xdr:row>37</xdr:row>
      <xdr:rowOff>46546</xdr:rowOff>
    </xdr:to>
    <xdr:cxnSp macro="">
      <xdr:nvCxnSpPr>
        <xdr:cNvPr id="67" name="直線コネクタ 66"/>
        <xdr:cNvCxnSpPr/>
      </xdr:nvCxnSpPr>
      <xdr:spPr>
        <a:xfrm>
          <a:off x="2019300" y="637267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133795</xdr:rowOff>
    </xdr:from>
    <xdr:to>
      <xdr:col>10</xdr:col>
      <xdr:colOff>114300</xdr:colOff>
      <xdr:row>37</xdr:row>
      <xdr:rowOff>29020</xdr:rowOff>
    </xdr:to>
    <xdr:cxnSp macro="">
      <xdr:nvCxnSpPr>
        <xdr:cNvPr id="70" name="直線コネクタ 69"/>
        <xdr:cNvCxnSpPr/>
      </xdr:nvCxnSpPr>
      <xdr:spPr>
        <a:xfrm>
          <a:off x="1130300" y="63059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50038</xdr:rowOff>
    </xdr:from>
    <xdr:to>
      <xdr:col>24</xdr:col>
      <xdr:colOff>114300</xdr:colOff>
      <xdr:row>36</xdr:row>
      <xdr:rowOff>151638</xdr:rowOff>
    </xdr:to>
    <xdr:sp macro="" textlink="">
      <xdr:nvSpPr>
        <xdr:cNvPr id="80" name="楕円 79"/>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28465</xdr:rowOff>
    </xdr:from>
    <xdr:ext cx="469744" cy="259045"/>
    <xdr:sp macro="" textlink="">
      <xdr:nvSpPr>
        <xdr:cNvPr id="81" name="議会費該当値テキスト"/>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130429</xdr:rowOff>
    </xdr:from>
    <xdr:to>
      <xdr:col>20</xdr:col>
      <xdr:colOff>38100</xdr:colOff>
      <xdr:row>37</xdr:row>
      <xdr:rowOff>60579</xdr:rowOff>
    </xdr:to>
    <xdr:sp macro="" textlink="">
      <xdr:nvSpPr>
        <xdr:cNvPr id="82" name="楕円 81"/>
        <xdr:cNvSpPr/>
      </xdr:nvSpPr>
      <xdr:spPr>
        <a:xfrm>
          <a:off x="3746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51706</xdr:rowOff>
    </xdr:from>
    <xdr:ext cx="469744" cy="259045"/>
    <xdr:sp macro="" textlink="">
      <xdr:nvSpPr>
        <xdr:cNvPr id="83" name="テキスト ボックス 82"/>
        <xdr:cNvSpPr txBox="1"/>
      </xdr:nvSpPr>
      <xdr:spPr>
        <a:xfrm>
          <a:off x="3562428"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167196</xdr:rowOff>
    </xdr:from>
    <xdr:to>
      <xdr:col>15</xdr:col>
      <xdr:colOff>101600</xdr:colOff>
      <xdr:row>37</xdr:row>
      <xdr:rowOff>97346</xdr:rowOff>
    </xdr:to>
    <xdr:sp macro="" textlink="">
      <xdr:nvSpPr>
        <xdr:cNvPr id="84" name="楕円 83"/>
        <xdr:cNvSpPr/>
      </xdr:nvSpPr>
      <xdr:spPr>
        <a:xfrm>
          <a:off x="2857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88473</xdr:rowOff>
    </xdr:from>
    <xdr:ext cx="469744" cy="259045"/>
    <xdr:sp macro="" textlink="">
      <xdr:nvSpPr>
        <xdr:cNvPr id="85" name="テキスト ボックス 84"/>
        <xdr:cNvSpPr txBox="1"/>
      </xdr:nvSpPr>
      <xdr:spPr>
        <a:xfrm>
          <a:off x="2673428" y="643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149670</xdr:rowOff>
    </xdr:from>
    <xdr:to>
      <xdr:col>10</xdr:col>
      <xdr:colOff>165100</xdr:colOff>
      <xdr:row>37</xdr:row>
      <xdr:rowOff>79820</xdr:rowOff>
    </xdr:to>
    <xdr:sp macro="" textlink="">
      <xdr:nvSpPr>
        <xdr:cNvPr id="86" name="楕円 85"/>
        <xdr:cNvSpPr/>
      </xdr:nvSpPr>
      <xdr:spPr>
        <a:xfrm>
          <a:off x="1968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70947</xdr:rowOff>
    </xdr:from>
    <xdr:ext cx="469744" cy="259045"/>
    <xdr:sp macro="" textlink="">
      <xdr:nvSpPr>
        <xdr:cNvPr id="87" name="テキスト ボックス 86"/>
        <xdr:cNvSpPr txBox="1"/>
      </xdr:nvSpPr>
      <xdr:spPr>
        <a:xfrm>
          <a:off x="1784428" y="641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82995</xdr:rowOff>
    </xdr:from>
    <xdr:to>
      <xdr:col>6</xdr:col>
      <xdr:colOff>38100</xdr:colOff>
      <xdr:row>37</xdr:row>
      <xdr:rowOff>13145</xdr:rowOff>
    </xdr:to>
    <xdr:sp macro="" textlink="">
      <xdr:nvSpPr>
        <xdr:cNvPr id="88" name="楕円 87"/>
        <xdr:cNvSpPr/>
      </xdr:nvSpPr>
      <xdr:spPr>
        <a:xfrm>
          <a:off x="10795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4272</xdr:rowOff>
    </xdr:from>
    <xdr:ext cx="469744" cy="259045"/>
    <xdr:sp macro="" textlink="">
      <xdr:nvSpPr>
        <xdr:cNvPr id="89" name="テキスト ボックス 88"/>
        <xdr:cNvSpPr txBox="1"/>
      </xdr:nvSpPr>
      <xdr:spPr>
        <a:xfrm>
          <a:off x="895428" y="634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165895</xdr:rowOff>
    </xdr:from>
    <xdr:to>
      <xdr:col>24</xdr:col>
      <xdr:colOff>63500</xdr:colOff>
      <xdr:row>58</xdr:row>
      <xdr:rowOff>167694</xdr:rowOff>
    </xdr:to>
    <xdr:cxnSp macro="">
      <xdr:nvCxnSpPr>
        <xdr:cNvPr id="120" name="直線コネクタ 119"/>
        <xdr:cNvCxnSpPr/>
      </xdr:nvCxnSpPr>
      <xdr:spPr>
        <a:xfrm>
          <a:off x="3797300" y="10109995"/>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85292</xdr:rowOff>
    </xdr:from>
    <xdr:to>
      <xdr:col>19</xdr:col>
      <xdr:colOff>177800</xdr:colOff>
      <xdr:row>58</xdr:row>
      <xdr:rowOff>165895</xdr:rowOff>
    </xdr:to>
    <xdr:cxnSp macro="">
      <xdr:nvCxnSpPr>
        <xdr:cNvPr id="123" name="直線コネクタ 122"/>
        <xdr:cNvCxnSpPr/>
      </xdr:nvCxnSpPr>
      <xdr:spPr>
        <a:xfrm>
          <a:off x="2908300" y="10029392"/>
          <a:ext cx="889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85292</xdr:rowOff>
    </xdr:from>
    <xdr:to>
      <xdr:col>15</xdr:col>
      <xdr:colOff>50800</xdr:colOff>
      <xdr:row>58</xdr:row>
      <xdr:rowOff>167249</xdr:rowOff>
    </xdr:to>
    <xdr:cxnSp macro="">
      <xdr:nvCxnSpPr>
        <xdr:cNvPr id="126" name="直線コネクタ 125"/>
        <xdr:cNvCxnSpPr/>
      </xdr:nvCxnSpPr>
      <xdr:spPr>
        <a:xfrm flipV="1">
          <a:off x="2019300" y="10029392"/>
          <a:ext cx="889000" cy="8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167249</xdr:rowOff>
    </xdr:from>
    <xdr:to>
      <xdr:col>10</xdr:col>
      <xdr:colOff>114300</xdr:colOff>
      <xdr:row>59</xdr:row>
      <xdr:rowOff>1813</xdr:rowOff>
    </xdr:to>
    <xdr:cxnSp macro="">
      <xdr:nvCxnSpPr>
        <xdr:cNvPr id="129" name="直線コネクタ 128"/>
        <xdr:cNvCxnSpPr/>
      </xdr:nvCxnSpPr>
      <xdr:spPr>
        <a:xfrm flipV="1">
          <a:off x="1130300" y="10111349"/>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116894</xdr:rowOff>
    </xdr:from>
    <xdr:to>
      <xdr:col>24</xdr:col>
      <xdr:colOff>114300</xdr:colOff>
      <xdr:row>59</xdr:row>
      <xdr:rowOff>47044</xdr:rowOff>
    </xdr:to>
    <xdr:sp macro="" textlink="">
      <xdr:nvSpPr>
        <xdr:cNvPr id="139" name="楕円 138"/>
        <xdr:cNvSpPr/>
      </xdr:nvSpPr>
      <xdr:spPr>
        <a:xfrm>
          <a:off x="4584700" y="100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115095</xdr:rowOff>
    </xdr:from>
    <xdr:to>
      <xdr:col>20</xdr:col>
      <xdr:colOff>38100</xdr:colOff>
      <xdr:row>59</xdr:row>
      <xdr:rowOff>45245</xdr:rowOff>
    </xdr:to>
    <xdr:sp macro="" textlink="">
      <xdr:nvSpPr>
        <xdr:cNvPr id="141" name="楕円 140"/>
        <xdr:cNvSpPr/>
      </xdr:nvSpPr>
      <xdr:spPr>
        <a:xfrm>
          <a:off x="3746500" y="100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36372</xdr:rowOff>
    </xdr:from>
    <xdr:ext cx="534377" cy="259045"/>
    <xdr:sp macro="" textlink="">
      <xdr:nvSpPr>
        <xdr:cNvPr id="142" name="テキスト ボックス 141"/>
        <xdr:cNvSpPr txBox="1"/>
      </xdr:nvSpPr>
      <xdr:spPr>
        <a:xfrm>
          <a:off x="3530111" y="101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34492</xdr:rowOff>
    </xdr:from>
    <xdr:to>
      <xdr:col>15</xdr:col>
      <xdr:colOff>101600</xdr:colOff>
      <xdr:row>58</xdr:row>
      <xdr:rowOff>136092</xdr:rowOff>
    </xdr:to>
    <xdr:sp macro="" textlink="">
      <xdr:nvSpPr>
        <xdr:cNvPr id="143" name="楕円 142"/>
        <xdr:cNvSpPr/>
      </xdr:nvSpPr>
      <xdr:spPr>
        <a:xfrm>
          <a:off x="2857500" y="99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127219</xdr:rowOff>
    </xdr:from>
    <xdr:ext cx="599010" cy="259045"/>
    <xdr:sp macro="" textlink="">
      <xdr:nvSpPr>
        <xdr:cNvPr id="144" name="テキスト ボックス 143"/>
        <xdr:cNvSpPr txBox="1"/>
      </xdr:nvSpPr>
      <xdr:spPr>
        <a:xfrm>
          <a:off x="2608795" y="1007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116449</xdr:rowOff>
    </xdr:from>
    <xdr:to>
      <xdr:col>10</xdr:col>
      <xdr:colOff>165100</xdr:colOff>
      <xdr:row>59</xdr:row>
      <xdr:rowOff>46599</xdr:rowOff>
    </xdr:to>
    <xdr:sp macro="" textlink="">
      <xdr:nvSpPr>
        <xdr:cNvPr id="145" name="楕円 144"/>
        <xdr:cNvSpPr/>
      </xdr:nvSpPr>
      <xdr:spPr>
        <a:xfrm>
          <a:off x="1968500" y="100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37726</xdr:rowOff>
    </xdr:from>
    <xdr:ext cx="534377" cy="259045"/>
    <xdr:sp macro="" textlink="">
      <xdr:nvSpPr>
        <xdr:cNvPr id="146" name="テキスト ボックス 145"/>
        <xdr:cNvSpPr txBox="1"/>
      </xdr:nvSpPr>
      <xdr:spPr>
        <a:xfrm>
          <a:off x="1752111" y="101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122463</xdr:rowOff>
    </xdr:from>
    <xdr:to>
      <xdr:col>6</xdr:col>
      <xdr:colOff>38100</xdr:colOff>
      <xdr:row>59</xdr:row>
      <xdr:rowOff>52613</xdr:rowOff>
    </xdr:to>
    <xdr:sp macro="" textlink="">
      <xdr:nvSpPr>
        <xdr:cNvPr id="147" name="楕円 146"/>
        <xdr:cNvSpPr/>
      </xdr:nvSpPr>
      <xdr:spPr>
        <a:xfrm>
          <a:off x="1079500" y="100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43740</xdr:rowOff>
    </xdr:from>
    <xdr:ext cx="534377" cy="259045"/>
    <xdr:sp macro="" textlink="">
      <xdr:nvSpPr>
        <xdr:cNvPr id="148" name="テキスト ボックス 147"/>
        <xdr:cNvSpPr txBox="1"/>
      </xdr:nvSpPr>
      <xdr:spPr>
        <a:xfrm>
          <a:off x="863111" y="1015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170634</xdr:rowOff>
    </xdr:from>
    <xdr:to>
      <xdr:col>24</xdr:col>
      <xdr:colOff>63500</xdr:colOff>
      <xdr:row>75</xdr:row>
      <xdr:rowOff>49234</xdr:rowOff>
    </xdr:to>
    <xdr:cxnSp macro="">
      <xdr:nvCxnSpPr>
        <xdr:cNvPr id="176" name="直線コネクタ 175"/>
        <xdr:cNvCxnSpPr/>
      </xdr:nvCxnSpPr>
      <xdr:spPr>
        <a:xfrm>
          <a:off x="3797300" y="12857934"/>
          <a:ext cx="8382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170634</xdr:rowOff>
    </xdr:from>
    <xdr:to>
      <xdr:col>19</xdr:col>
      <xdr:colOff>177800</xdr:colOff>
      <xdr:row>75</xdr:row>
      <xdr:rowOff>140715</xdr:rowOff>
    </xdr:to>
    <xdr:cxnSp macro="">
      <xdr:nvCxnSpPr>
        <xdr:cNvPr id="179" name="直線コネクタ 178"/>
        <xdr:cNvCxnSpPr/>
      </xdr:nvCxnSpPr>
      <xdr:spPr>
        <a:xfrm flipV="1">
          <a:off x="2908300" y="12857934"/>
          <a:ext cx="889000" cy="1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140715</xdr:rowOff>
    </xdr:from>
    <xdr:to>
      <xdr:col>15</xdr:col>
      <xdr:colOff>50800</xdr:colOff>
      <xdr:row>76</xdr:row>
      <xdr:rowOff>1854</xdr:rowOff>
    </xdr:to>
    <xdr:cxnSp macro="">
      <xdr:nvCxnSpPr>
        <xdr:cNvPr id="182" name="直線コネクタ 181"/>
        <xdr:cNvCxnSpPr/>
      </xdr:nvCxnSpPr>
      <xdr:spPr>
        <a:xfrm flipV="1">
          <a:off x="2019300" y="12999465"/>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1854</xdr:rowOff>
    </xdr:from>
    <xdr:to>
      <xdr:col>10</xdr:col>
      <xdr:colOff>114300</xdr:colOff>
      <xdr:row>76</xdr:row>
      <xdr:rowOff>19095</xdr:rowOff>
    </xdr:to>
    <xdr:cxnSp macro="">
      <xdr:nvCxnSpPr>
        <xdr:cNvPr id="185" name="直線コネクタ 184"/>
        <xdr:cNvCxnSpPr/>
      </xdr:nvCxnSpPr>
      <xdr:spPr>
        <a:xfrm flipV="1">
          <a:off x="1130300" y="13032054"/>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169884</xdr:rowOff>
    </xdr:from>
    <xdr:to>
      <xdr:col>24</xdr:col>
      <xdr:colOff>114300</xdr:colOff>
      <xdr:row>75</xdr:row>
      <xdr:rowOff>100034</xdr:rowOff>
    </xdr:to>
    <xdr:sp macro="" textlink="">
      <xdr:nvSpPr>
        <xdr:cNvPr id="195" name="楕円 194"/>
        <xdr:cNvSpPr/>
      </xdr:nvSpPr>
      <xdr:spPr>
        <a:xfrm>
          <a:off x="4584700" y="128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21311</xdr:rowOff>
    </xdr:from>
    <xdr:ext cx="599010" cy="259045"/>
    <xdr:sp macro="" textlink="">
      <xdr:nvSpPr>
        <xdr:cNvPr id="196" name="民生費該当値テキスト"/>
        <xdr:cNvSpPr txBox="1"/>
      </xdr:nvSpPr>
      <xdr:spPr>
        <a:xfrm>
          <a:off x="4686300" y="1270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119834</xdr:rowOff>
    </xdr:from>
    <xdr:to>
      <xdr:col>20</xdr:col>
      <xdr:colOff>38100</xdr:colOff>
      <xdr:row>75</xdr:row>
      <xdr:rowOff>49984</xdr:rowOff>
    </xdr:to>
    <xdr:sp macro="" textlink="">
      <xdr:nvSpPr>
        <xdr:cNvPr id="197" name="楕円 196"/>
        <xdr:cNvSpPr/>
      </xdr:nvSpPr>
      <xdr:spPr>
        <a:xfrm>
          <a:off x="3746500" y="12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66511</xdr:rowOff>
    </xdr:from>
    <xdr:ext cx="599010" cy="259045"/>
    <xdr:sp macro="" textlink="">
      <xdr:nvSpPr>
        <xdr:cNvPr id="198" name="テキスト ボックス 197"/>
        <xdr:cNvSpPr txBox="1"/>
      </xdr:nvSpPr>
      <xdr:spPr>
        <a:xfrm>
          <a:off x="3497795" y="1258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89915</xdr:rowOff>
    </xdr:from>
    <xdr:to>
      <xdr:col>15</xdr:col>
      <xdr:colOff>101600</xdr:colOff>
      <xdr:row>76</xdr:row>
      <xdr:rowOff>20064</xdr:rowOff>
    </xdr:to>
    <xdr:sp macro="" textlink="">
      <xdr:nvSpPr>
        <xdr:cNvPr id="199" name="楕円 198"/>
        <xdr:cNvSpPr/>
      </xdr:nvSpPr>
      <xdr:spPr>
        <a:xfrm>
          <a:off x="2857500" y="12948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36592</xdr:rowOff>
    </xdr:from>
    <xdr:ext cx="599010" cy="259045"/>
    <xdr:sp macro="" textlink="">
      <xdr:nvSpPr>
        <xdr:cNvPr id="200" name="テキスト ボックス 199"/>
        <xdr:cNvSpPr txBox="1"/>
      </xdr:nvSpPr>
      <xdr:spPr>
        <a:xfrm>
          <a:off x="2608795" y="127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122504</xdr:rowOff>
    </xdr:from>
    <xdr:to>
      <xdr:col>10</xdr:col>
      <xdr:colOff>165100</xdr:colOff>
      <xdr:row>76</xdr:row>
      <xdr:rowOff>52654</xdr:rowOff>
    </xdr:to>
    <xdr:sp macro="" textlink="">
      <xdr:nvSpPr>
        <xdr:cNvPr id="201" name="楕円 200"/>
        <xdr:cNvSpPr/>
      </xdr:nvSpPr>
      <xdr:spPr>
        <a:xfrm>
          <a:off x="1968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69181</xdr:rowOff>
    </xdr:from>
    <xdr:ext cx="599010" cy="259045"/>
    <xdr:sp macro="" textlink="">
      <xdr:nvSpPr>
        <xdr:cNvPr id="202" name="テキスト ボックス 201"/>
        <xdr:cNvSpPr txBox="1"/>
      </xdr:nvSpPr>
      <xdr:spPr>
        <a:xfrm>
          <a:off x="1719795"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139745</xdr:rowOff>
    </xdr:from>
    <xdr:to>
      <xdr:col>6</xdr:col>
      <xdr:colOff>38100</xdr:colOff>
      <xdr:row>76</xdr:row>
      <xdr:rowOff>69895</xdr:rowOff>
    </xdr:to>
    <xdr:sp macro="" textlink="">
      <xdr:nvSpPr>
        <xdr:cNvPr id="203" name="楕円 202"/>
        <xdr:cNvSpPr/>
      </xdr:nvSpPr>
      <xdr:spPr>
        <a:xfrm>
          <a:off x="1079500" y="12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86422</xdr:rowOff>
    </xdr:from>
    <xdr:ext cx="599010" cy="259045"/>
    <xdr:sp macro="" textlink="">
      <xdr:nvSpPr>
        <xdr:cNvPr id="204" name="テキスト ボックス 203"/>
        <xdr:cNvSpPr txBox="1"/>
      </xdr:nvSpPr>
      <xdr:spPr>
        <a:xfrm>
          <a:off x="830795" y="127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160486</xdr:rowOff>
    </xdr:from>
    <xdr:to>
      <xdr:col>24</xdr:col>
      <xdr:colOff>63500</xdr:colOff>
      <xdr:row>98</xdr:row>
      <xdr:rowOff>165630</xdr:rowOff>
    </xdr:to>
    <xdr:cxnSp macro="">
      <xdr:nvCxnSpPr>
        <xdr:cNvPr id="235" name="直線コネクタ 234"/>
        <xdr:cNvCxnSpPr/>
      </xdr:nvCxnSpPr>
      <xdr:spPr>
        <a:xfrm flipV="1">
          <a:off x="3797300" y="16962586"/>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165630</xdr:rowOff>
    </xdr:from>
    <xdr:to>
      <xdr:col>19</xdr:col>
      <xdr:colOff>177800</xdr:colOff>
      <xdr:row>99</xdr:row>
      <xdr:rowOff>17703</xdr:rowOff>
    </xdr:to>
    <xdr:cxnSp macro="">
      <xdr:nvCxnSpPr>
        <xdr:cNvPr id="238" name="直線コネクタ 237"/>
        <xdr:cNvCxnSpPr/>
      </xdr:nvCxnSpPr>
      <xdr:spPr>
        <a:xfrm flipV="1">
          <a:off x="2908300" y="16967730"/>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17703</xdr:rowOff>
    </xdr:from>
    <xdr:to>
      <xdr:col>15</xdr:col>
      <xdr:colOff>50800</xdr:colOff>
      <xdr:row>99</xdr:row>
      <xdr:rowOff>21112</xdr:rowOff>
    </xdr:to>
    <xdr:cxnSp macro="">
      <xdr:nvCxnSpPr>
        <xdr:cNvPr id="241" name="直線コネクタ 240"/>
        <xdr:cNvCxnSpPr/>
      </xdr:nvCxnSpPr>
      <xdr:spPr>
        <a:xfrm flipV="1">
          <a:off x="2019300" y="1699125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21112</xdr:rowOff>
    </xdr:from>
    <xdr:to>
      <xdr:col>10</xdr:col>
      <xdr:colOff>114300</xdr:colOff>
      <xdr:row>99</xdr:row>
      <xdr:rowOff>25211</xdr:rowOff>
    </xdr:to>
    <xdr:cxnSp macro="">
      <xdr:nvCxnSpPr>
        <xdr:cNvPr id="244" name="直線コネクタ 243"/>
        <xdr:cNvCxnSpPr/>
      </xdr:nvCxnSpPr>
      <xdr:spPr>
        <a:xfrm flipV="1">
          <a:off x="1130300" y="1699466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109686</xdr:rowOff>
    </xdr:from>
    <xdr:to>
      <xdr:col>24</xdr:col>
      <xdr:colOff>114300</xdr:colOff>
      <xdr:row>99</xdr:row>
      <xdr:rowOff>39836</xdr:rowOff>
    </xdr:to>
    <xdr:sp macro="" textlink="">
      <xdr:nvSpPr>
        <xdr:cNvPr id="254" name="楕円 253"/>
        <xdr:cNvSpPr/>
      </xdr:nvSpPr>
      <xdr:spPr>
        <a:xfrm>
          <a:off x="4584700" y="169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24613</xdr:rowOff>
    </xdr:from>
    <xdr:ext cx="534377" cy="259045"/>
    <xdr:sp macro="" textlink="">
      <xdr:nvSpPr>
        <xdr:cNvPr id="255" name="衛生費該当値テキスト"/>
        <xdr:cNvSpPr txBox="1"/>
      </xdr:nvSpPr>
      <xdr:spPr>
        <a:xfrm>
          <a:off x="4686300" y="168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114830</xdr:rowOff>
    </xdr:from>
    <xdr:to>
      <xdr:col>20</xdr:col>
      <xdr:colOff>38100</xdr:colOff>
      <xdr:row>99</xdr:row>
      <xdr:rowOff>44980</xdr:rowOff>
    </xdr:to>
    <xdr:sp macro="" textlink="">
      <xdr:nvSpPr>
        <xdr:cNvPr id="256" name="楕円 255"/>
        <xdr:cNvSpPr/>
      </xdr:nvSpPr>
      <xdr:spPr>
        <a:xfrm>
          <a:off x="3746500" y="16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36107</xdr:rowOff>
    </xdr:from>
    <xdr:ext cx="534377" cy="259045"/>
    <xdr:sp macro="" textlink="">
      <xdr:nvSpPr>
        <xdr:cNvPr id="257" name="テキスト ボックス 256"/>
        <xdr:cNvSpPr txBox="1"/>
      </xdr:nvSpPr>
      <xdr:spPr>
        <a:xfrm>
          <a:off x="3530111" y="17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138353</xdr:rowOff>
    </xdr:from>
    <xdr:to>
      <xdr:col>15</xdr:col>
      <xdr:colOff>101600</xdr:colOff>
      <xdr:row>99</xdr:row>
      <xdr:rowOff>68503</xdr:rowOff>
    </xdr:to>
    <xdr:sp macro="" textlink="">
      <xdr:nvSpPr>
        <xdr:cNvPr id="258" name="楕円 257"/>
        <xdr:cNvSpPr/>
      </xdr:nvSpPr>
      <xdr:spPr>
        <a:xfrm>
          <a:off x="2857500" y="169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59630</xdr:rowOff>
    </xdr:from>
    <xdr:ext cx="534377" cy="259045"/>
    <xdr:sp macro="" textlink="">
      <xdr:nvSpPr>
        <xdr:cNvPr id="259" name="テキスト ボックス 258"/>
        <xdr:cNvSpPr txBox="1"/>
      </xdr:nvSpPr>
      <xdr:spPr>
        <a:xfrm>
          <a:off x="2641111" y="170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141762</xdr:rowOff>
    </xdr:from>
    <xdr:to>
      <xdr:col>10</xdr:col>
      <xdr:colOff>165100</xdr:colOff>
      <xdr:row>99</xdr:row>
      <xdr:rowOff>71912</xdr:rowOff>
    </xdr:to>
    <xdr:sp macro="" textlink="">
      <xdr:nvSpPr>
        <xdr:cNvPr id="260" name="楕円 259"/>
        <xdr:cNvSpPr/>
      </xdr:nvSpPr>
      <xdr:spPr>
        <a:xfrm>
          <a:off x="1968500" y="169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63039</xdr:rowOff>
    </xdr:from>
    <xdr:ext cx="534377" cy="259045"/>
    <xdr:sp macro="" textlink="">
      <xdr:nvSpPr>
        <xdr:cNvPr id="261" name="テキスト ボックス 260"/>
        <xdr:cNvSpPr txBox="1"/>
      </xdr:nvSpPr>
      <xdr:spPr>
        <a:xfrm>
          <a:off x="1752111" y="170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145861</xdr:rowOff>
    </xdr:from>
    <xdr:to>
      <xdr:col>6</xdr:col>
      <xdr:colOff>38100</xdr:colOff>
      <xdr:row>99</xdr:row>
      <xdr:rowOff>76011</xdr:rowOff>
    </xdr:to>
    <xdr:sp macro="" textlink="">
      <xdr:nvSpPr>
        <xdr:cNvPr id="262" name="楕円 261"/>
        <xdr:cNvSpPr/>
      </xdr:nvSpPr>
      <xdr:spPr>
        <a:xfrm>
          <a:off x="1079500" y="16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67138</xdr:rowOff>
    </xdr:from>
    <xdr:ext cx="534377" cy="259045"/>
    <xdr:sp macro="" textlink="">
      <xdr:nvSpPr>
        <xdr:cNvPr id="263" name="テキスト ボックス 262"/>
        <xdr:cNvSpPr txBox="1"/>
      </xdr:nvSpPr>
      <xdr:spPr>
        <a:xfrm>
          <a:off x="863111" y="17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13643</xdr:rowOff>
    </xdr:from>
    <xdr:to>
      <xdr:col>55</xdr:col>
      <xdr:colOff>0</xdr:colOff>
      <xdr:row>39</xdr:row>
      <xdr:rowOff>98878</xdr:rowOff>
    </xdr:to>
    <xdr:cxnSp macro="">
      <xdr:nvCxnSpPr>
        <xdr:cNvPr id="294" name="直線コネクタ 293"/>
        <xdr:cNvCxnSpPr/>
      </xdr:nvCxnSpPr>
      <xdr:spPr>
        <a:xfrm flipV="1">
          <a:off x="9639300" y="5671493"/>
          <a:ext cx="838200" cy="11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84183</xdr:rowOff>
    </xdr:from>
    <xdr:to>
      <xdr:col>50</xdr:col>
      <xdr:colOff>114300</xdr:colOff>
      <xdr:row>39</xdr:row>
      <xdr:rowOff>98878</xdr:rowOff>
    </xdr:to>
    <xdr:cxnSp macro="">
      <xdr:nvCxnSpPr>
        <xdr:cNvPr id="297" name="直線コネクタ 296"/>
        <xdr:cNvCxnSpPr/>
      </xdr:nvCxnSpPr>
      <xdr:spPr>
        <a:xfrm>
          <a:off x="8750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83530</xdr:rowOff>
    </xdr:from>
    <xdr:to>
      <xdr:col>45</xdr:col>
      <xdr:colOff>177800</xdr:colOff>
      <xdr:row>39</xdr:row>
      <xdr:rowOff>84183</xdr:rowOff>
    </xdr:to>
    <xdr:cxnSp macro="">
      <xdr:nvCxnSpPr>
        <xdr:cNvPr id="300" name="直線コネクタ 299"/>
        <xdr:cNvCxnSpPr/>
      </xdr:nvCxnSpPr>
      <xdr:spPr>
        <a:xfrm>
          <a:off x="7861300" y="677008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83530</xdr:rowOff>
    </xdr:from>
    <xdr:to>
      <xdr:col>41</xdr:col>
      <xdr:colOff>50800</xdr:colOff>
      <xdr:row>39</xdr:row>
      <xdr:rowOff>88755</xdr:rowOff>
    </xdr:to>
    <xdr:cxnSp macro="">
      <xdr:nvCxnSpPr>
        <xdr:cNvPr id="303" name="直線コネクタ 302"/>
        <xdr:cNvCxnSpPr/>
      </xdr:nvCxnSpPr>
      <xdr:spPr>
        <a:xfrm flipV="1">
          <a:off x="6972300" y="67700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134293</xdr:rowOff>
    </xdr:from>
    <xdr:to>
      <xdr:col>55</xdr:col>
      <xdr:colOff>50800</xdr:colOff>
      <xdr:row>33</xdr:row>
      <xdr:rowOff>64443</xdr:rowOff>
    </xdr:to>
    <xdr:sp macro="" textlink="">
      <xdr:nvSpPr>
        <xdr:cNvPr id="313" name="楕円 312"/>
        <xdr:cNvSpPr/>
      </xdr:nvSpPr>
      <xdr:spPr>
        <a:xfrm>
          <a:off x="10426700" y="56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157170</xdr:rowOff>
    </xdr:from>
    <xdr:ext cx="469744" cy="259045"/>
    <xdr:sp macro="" textlink="">
      <xdr:nvSpPr>
        <xdr:cNvPr id="314" name="労働費該当値テキスト"/>
        <xdr:cNvSpPr txBox="1"/>
      </xdr:nvSpPr>
      <xdr:spPr>
        <a:xfrm>
          <a:off x="10528300" y="54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33383</xdr:rowOff>
    </xdr:from>
    <xdr:to>
      <xdr:col>46</xdr:col>
      <xdr:colOff>38100</xdr:colOff>
      <xdr:row>39</xdr:row>
      <xdr:rowOff>134983</xdr:rowOff>
    </xdr:to>
    <xdr:sp macro="" textlink="">
      <xdr:nvSpPr>
        <xdr:cNvPr id="317" name="楕円 316"/>
        <xdr:cNvSpPr/>
      </xdr:nvSpPr>
      <xdr:spPr>
        <a:xfrm>
          <a:off x="8699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126110</xdr:rowOff>
    </xdr:from>
    <xdr:ext cx="313932" cy="259045"/>
    <xdr:sp macro="" textlink="">
      <xdr:nvSpPr>
        <xdr:cNvPr id="318" name="テキスト ボックス 317"/>
        <xdr:cNvSpPr txBox="1"/>
      </xdr:nvSpPr>
      <xdr:spPr>
        <a:xfrm>
          <a:off x="8593333" y="681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32730</xdr:rowOff>
    </xdr:from>
    <xdr:to>
      <xdr:col>41</xdr:col>
      <xdr:colOff>101600</xdr:colOff>
      <xdr:row>39</xdr:row>
      <xdr:rowOff>134330</xdr:rowOff>
    </xdr:to>
    <xdr:sp macro="" textlink="">
      <xdr:nvSpPr>
        <xdr:cNvPr id="319" name="楕円 318"/>
        <xdr:cNvSpPr/>
      </xdr:nvSpPr>
      <xdr:spPr>
        <a:xfrm>
          <a:off x="7810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125457</xdr:rowOff>
    </xdr:from>
    <xdr:ext cx="313932" cy="259045"/>
    <xdr:sp macro="" textlink="">
      <xdr:nvSpPr>
        <xdr:cNvPr id="320" name="テキスト ボックス 319"/>
        <xdr:cNvSpPr txBox="1"/>
      </xdr:nvSpPr>
      <xdr:spPr>
        <a:xfrm>
          <a:off x="7704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37955</xdr:rowOff>
    </xdr:from>
    <xdr:to>
      <xdr:col>36</xdr:col>
      <xdr:colOff>165100</xdr:colOff>
      <xdr:row>39</xdr:row>
      <xdr:rowOff>139555</xdr:rowOff>
    </xdr:to>
    <xdr:sp macro="" textlink="">
      <xdr:nvSpPr>
        <xdr:cNvPr id="321" name="楕円 320"/>
        <xdr:cNvSpPr/>
      </xdr:nvSpPr>
      <xdr:spPr>
        <a:xfrm>
          <a:off x="6921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130682</xdr:rowOff>
    </xdr:from>
    <xdr:ext cx="313932" cy="259045"/>
    <xdr:sp macro="" textlink="">
      <xdr:nvSpPr>
        <xdr:cNvPr id="322" name="テキスト ボックス 321"/>
        <xdr:cNvSpPr txBox="1"/>
      </xdr:nvSpPr>
      <xdr:spPr>
        <a:xfrm>
          <a:off x="6815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87873</xdr:rowOff>
    </xdr:from>
    <xdr:to>
      <xdr:col>55</xdr:col>
      <xdr:colOff>0</xdr:colOff>
      <xdr:row>57</xdr:row>
      <xdr:rowOff>118277</xdr:rowOff>
    </xdr:to>
    <xdr:cxnSp macro="">
      <xdr:nvCxnSpPr>
        <xdr:cNvPr id="353" name="直線コネクタ 352"/>
        <xdr:cNvCxnSpPr/>
      </xdr:nvCxnSpPr>
      <xdr:spPr>
        <a:xfrm flipV="1">
          <a:off x="9639300" y="9860523"/>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118277</xdr:rowOff>
    </xdr:from>
    <xdr:to>
      <xdr:col>50</xdr:col>
      <xdr:colOff>114300</xdr:colOff>
      <xdr:row>58</xdr:row>
      <xdr:rowOff>39801</xdr:rowOff>
    </xdr:to>
    <xdr:cxnSp macro="">
      <xdr:nvCxnSpPr>
        <xdr:cNvPr id="356" name="直線コネクタ 355"/>
        <xdr:cNvCxnSpPr/>
      </xdr:nvCxnSpPr>
      <xdr:spPr>
        <a:xfrm flipV="1">
          <a:off x="8750300" y="9890927"/>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138067</xdr:rowOff>
    </xdr:from>
    <xdr:to>
      <xdr:col>45</xdr:col>
      <xdr:colOff>177800</xdr:colOff>
      <xdr:row>58</xdr:row>
      <xdr:rowOff>39801</xdr:rowOff>
    </xdr:to>
    <xdr:cxnSp macro="">
      <xdr:nvCxnSpPr>
        <xdr:cNvPr id="359" name="直線コネクタ 358"/>
        <xdr:cNvCxnSpPr/>
      </xdr:nvCxnSpPr>
      <xdr:spPr>
        <a:xfrm>
          <a:off x="7861300" y="9910717"/>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127138</xdr:rowOff>
    </xdr:from>
    <xdr:to>
      <xdr:col>41</xdr:col>
      <xdr:colOff>50800</xdr:colOff>
      <xdr:row>57</xdr:row>
      <xdr:rowOff>138067</xdr:rowOff>
    </xdr:to>
    <xdr:cxnSp macro="">
      <xdr:nvCxnSpPr>
        <xdr:cNvPr id="362" name="直線コネクタ 361"/>
        <xdr:cNvCxnSpPr/>
      </xdr:nvCxnSpPr>
      <xdr:spPr>
        <a:xfrm>
          <a:off x="6972300" y="9899788"/>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37073</xdr:rowOff>
    </xdr:from>
    <xdr:to>
      <xdr:col>55</xdr:col>
      <xdr:colOff>50800</xdr:colOff>
      <xdr:row>57</xdr:row>
      <xdr:rowOff>138673</xdr:rowOff>
    </xdr:to>
    <xdr:sp macro="" textlink="">
      <xdr:nvSpPr>
        <xdr:cNvPr id="372" name="楕円 371"/>
        <xdr:cNvSpPr/>
      </xdr:nvSpPr>
      <xdr:spPr>
        <a:xfrm>
          <a:off x="10426700" y="98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15500</xdr:rowOff>
    </xdr:from>
    <xdr:ext cx="534377" cy="259045"/>
    <xdr:sp macro="" textlink="">
      <xdr:nvSpPr>
        <xdr:cNvPr id="373" name="農林水産業費該当値テキスト"/>
        <xdr:cNvSpPr txBox="1"/>
      </xdr:nvSpPr>
      <xdr:spPr>
        <a:xfrm>
          <a:off x="10528300" y="97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67477</xdr:rowOff>
    </xdr:from>
    <xdr:to>
      <xdr:col>50</xdr:col>
      <xdr:colOff>165100</xdr:colOff>
      <xdr:row>57</xdr:row>
      <xdr:rowOff>169077</xdr:rowOff>
    </xdr:to>
    <xdr:sp macro="" textlink="">
      <xdr:nvSpPr>
        <xdr:cNvPr id="374" name="楕円 373"/>
        <xdr:cNvSpPr/>
      </xdr:nvSpPr>
      <xdr:spPr>
        <a:xfrm>
          <a:off x="9588500" y="98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160204</xdr:rowOff>
    </xdr:from>
    <xdr:ext cx="534377" cy="259045"/>
    <xdr:sp macro="" textlink="">
      <xdr:nvSpPr>
        <xdr:cNvPr id="375" name="テキスト ボックス 374"/>
        <xdr:cNvSpPr txBox="1"/>
      </xdr:nvSpPr>
      <xdr:spPr>
        <a:xfrm>
          <a:off x="9372111" y="99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160451</xdr:rowOff>
    </xdr:from>
    <xdr:to>
      <xdr:col>46</xdr:col>
      <xdr:colOff>38100</xdr:colOff>
      <xdr:row>58</xdr:row>
      <xdr:rowOff>90601</xdr:rowOff>
    </xdr:to>
    <xdr:sp macro="" textlink="">
      <xdr:nvSpPr>
        <xdr:cNvPr id="376" name="楕円 375"/>
        <xdr:cNvSpPr/>
      </xdr:nvSpPr>
      <xdr:spPr>
        <a:xfrm>
          <a:off x="8699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81728</xdr:rowOff>
    </xdr:from>
    <xdr:ext cx="534377" cy="259045"/>
    <xdr:sp macro="" textlink="">
      <xdr:nvSpPr>
        <xdr:cNvPr id="377" name="テキスト ボックス 376"/>
        <xdr:cNvSpPr txBox="1"/>
      </xdr:nvSpPr>
      <xdr:spPr>
        <a:xfrm>
          <a:off x="8483111" y="100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87267</xdr:rowOff>
    </xdr:from>
    <xdr:to>
      <xdr:col>41</xdr:col>
      <xdr:colOff>101600</xdr:colOff>
      <xdr:row>58</xdr:row>
      <xdr:rowOff>17417</xdr:rowOff>
    </xdr:to>
    <xdr:sp macro="" textlink="">
      <xdr:nvSpPr>
        <xdr:cNvPr id="378" name="楕円 377"/>
        <xdr:cNvSpPr/>
      </xdr:nvSpPr>
      <xdr:spPr>
        <a:xfrm>
          <a:off x="7810500" y="9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8544</xdr:rowOff>
    </xdr:from>
    <xdr:ext cx="534377" cy="259045"/>
    <xdr:sp macro="" textlink="">
      <xdr:nvSpPr>
        <xdr:cNvPr id="379" name="テキスト ボックス 378"/>
        <xdr:cNvSpPr txBox="1"/>
      </xdr:nvSpPr>
      <xdr:spPr>
        <a:xfrm>
          <a:off x="7594111"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76338</xdr:rowOff>
    </xdr:from>
    <xdr:to>
      <xdr:col>36</xdr:col>
      <xdr:colOff>165100</xdr:colOff>
      <xdr:row>58</xdr:row>
      <xdr:rowOff>6488</xdr:rowOff>
    </xdr:to>
    <xdr:sp macro="" textlink="">
      <xdr:nvSpPr>
        <xdr:cNvPr id="380" name="楕円 379"/>
        <xdr:cNvSpPr/>
      </xdr:nvSpPr>
      <xdr:spPr>
        <a:xfrm>
          <a:off x="6921500" y="98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169065</xdr:rowOff>
    </xdr:from>
    <xdr:ext cx="534377" cy="259045"/>
    <xdr:sp macro="" textlink="">
      <xdr:nvSpPr>
        <xdr:cNvPr id="381" name="テキスト ボックス 380"/>
        <xdr:cNvSpPr txBox="1"/>
      </xdr:nvSpPr>
      <xdr:spPr>
        <a:xfrm>
          <a:off x="6705111" y="99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89714</xdr:rowOff>
    </xdr:from>
    <xdr:to>
      <xdr:col>55</xdr:col>
      <xdr:colOff>0</xdr:colOff>
      <xdr:row>76</xdr:row>
      <xdr:rowOff>119693</xdr:rowOff>
    </xdr:to>
    <xdr:cxnSp macro="">
      <xdr:nvCxnSpPr>
        <xdr:cNvPr id="408" name="直線コネクタ 407"/>
        <xdr:cNvCxnSpPr/>
      </xdr:nvCxnSpPr>
      <xdr:spPr>
        <a:xfrm>
          <a:off x="9639300" y="13119914"/>
          <a:ext cx="8382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6550</xdr:rowOff>
    </xdr:from>
    <xdr:to>
      <xdr:col>50</xdr:col>
      <xdr:colOff>114300</xdr:colOff>
      <xdr:row>76</xdr:row>
      <xdr:rowOff>89714</xdr:rowOff>
    </xdr:to>
    <xdr:cxnSp macro="">
      <xdr:nvCxnSpPr>
        <xdr:cNvPr id="411" name="直線コネクタ 410"/>
        <xdr:cNvCxnSpPr/>
      </xdr:nvCxnSpPr>
      <xdr:spPr>
        <a:xfrm>
          <a:off x="8750300" y="13036750"/>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6550</xdr:rowOff>
    </xdr:from>
    <xdr:to>
      <xdr:col>45</xdr:col>
      <xdr:colOff>177800</xdr:colOff>
      <xdr:row>77</xdr:row>
      <xdr:rowOff>34311</xdr:rowOff>
    </xdr:to>
    <xdr:cxnSp macro="">
      <xdr:nvCxnSpPr>
        <xdr:cNvPr id="414" name="直線コネクタ 413"/>
        <xdr:cNvCxnSpPr/>
      </xdr:nvCxnSpPr>
      <xdr:spPr>
        <a:xfrm flipV="1">
          <a:off x="7861300" y="13036750"/>
          <a:ext cx="889000" cy="1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156643</xdr:rowOff>
    </xdr:from>
    <xdr:to>
      <xdr:col>41</xdr:col>
      <xdr:colOff>50800</xdr:colOff>
      <xdr:row>77</xdr:row>
      <xdr:rowOff>34311</xdr:rowOff>
    </xdr:to>
    <xdr:cxnSp macro="">
      <xdr:nvCxnSpPr>
        <xdr:cNvPr id="417" name="直線コネクタ 416"/>
        <xdr:cNvCxnSpPr/>
      </xdr:nvCxnSpPr>
      <xdr:spPr>
        <a:xfrm>
          <a:off x="6972300" y="13186843"/>
          <a:ext cx="889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68893</xdr:rowOff>
    </xdr:from>
    <xdr:to>
      <xdr:col>55</xdr:col>
      <xdr:colOff>50800</xdr:colOff>
      <xdr:row>76</xdr:row>
      <xdr:rowOff>170493</xdr:rowOff>
    </xdr:to>
    <xdr:sp macro="" textlink="">
      <xdr:nvSpPr>
        <xdr:cNvPr id="427" name="楕円 426"/>
        <xdr:cNvSpPr/>
      </xdr:nvSpPr>
      <xdr:spPr>
        <a:xfrm>
          <a:off x="10426700" y="130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91770</xdr:rowOff>
    </xdr:from>
    <xdr:ext cx="534377" cy="259045"/>
    <xdr:sp macro="" textlink="">
      <xdr:nvSpPr>
        <xdr:cNvPr id="428" name="商工費該当値テキスト"/>
        <xdr:cNvSpPr txBox="1"/>
      </xdr:nvSpPr>
      <xdr:spPr>
        <a:xfrm>
          <a:off x="10528300" y="129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38914</xdr:rowOff>
    </xdr:from>
    <xdr:to>
      <xdr:col>50</xdr:col>
      <xdr:colOff>165100</xdr:colOff>
      <xdr:row>76</xdr:row>
      <xdr:rowOff>140514</xdr:rowOff>
    </xdr:to>
    <xdr:sp macro="" textlink="">
      <xdr:nvSpPr>
        <xdr:cNvPr id="429" name="楕円 428"/>
        <xdr:cNvSpPr/>
      </xdr:nvSpPr>
      <xdr:spPr>
        <a:xfrm>
          <a:off x="9588500" y="13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157042</xdr:rowOff>
    </xdr:from>
    <xdr:ext cx="534377" cy="259045"/>
    <xdr:sp macro="" textlink="">
      <xdr:nvSpPr>
        <xdr:cNvPr id="430" name="テキスト ボックス 429"/>
        <xdr:cNvSpPr txBox="1"/>
      </xdr:nvSpPr>
      <xdr:spPr>
        <a:xfrm>
          <a:off x="9372111" y="12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127200</xdr:rowOff>
    </xdr:from>
    <xdr:to>
      <xdr:col>46</xdr:col>
      <xdr:colOff>38100</xdr:colOff>
      <xdr:row>76</xdr:row>
      <xdr:rowOff>57350</xdr:rowOff>
    </xdr:to>
    <xdr:sp macro="" textlink="">
      <xdr:nvSpPr>
        <xdr:cNvPr id="431" name="楕円 430"/>
        <xdr:cNvSpPr/>
      </xdr:nvSpPr>
      <xdr:spPr>
        <a:xfrm>
          <a:off x="8699500" y="129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73877</xdr:rowOff>
    </xdr:from>
    <xdr:ext cx="599010" cy="259045"/>
    <xdr:sp macro="" textlink="">
      <xdr:nvSpPr>
        <xdr:cNvPr id="432" name="テキスト ボックス 431"/>
        <xdr:cNvSpPr txBox="1"/>
      </xdr:nvSpPr>
      <xdr:spPr>
        <a:xfrm>
          <a:off x="8450795" y="1276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154961</xdr:rowOff>
    </xdr:from>
    <xdr:to>
      <xdr:col>41</xdr:col>
      <xdr:colOff>101600</xdr:colOff>
      <xdr:row>77</xdr:row>
      <xdr:rowOff>85111</xdr:rowOff>
    </xdr:to>
    <xdr:sp macro="" textlink="">
      <xdr:nvSpPr>
        <xdr:cNvPr id="433" name="楕円 432"/>
        <xdr:cNvSpPr/>
      </xdr:nvSpPr>
      <xdr:spPr>
        <a:xfrm>
          <a:off x="7810500" y="131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101638</xdr:rowOff>
    </xdr:from>
    <xdr:ext cx="534377" cy="259045"/>
    <xdr:sp macro="" textlink="">
      <xdr:nvSpPr>
        <xdr:cNvPr id="434" name="テキスト ボックス 433"/>
        <xdr:cNvSpPr txBox="1"/>
      </xdr:nvSpPr>
      <xdr:spPr>
        <a:xfrm>
          <a:off x="7594111" y="129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105843</xdr:rowOff>
    </xdr:from>
    <xdr:to>
      <xdr:col>36</xdr:col>
      <xdr:colOff>165100</xdr:colOff>
      <xdr:row>77</xdr:row>
      <xdr:rowOff>35993</xdr:rowOff>
    </xdr:to>
    <xdr:sp macro="" textlink="">
      <xdr:nvSpPr>
        <xdr:cNvPr id="435" name="楕円 434"/>
        <xdr:cNvSpPr/>
      </xdr:nvSpPr>
      <xdr:spPr>
        <a:xfrm>
          <a:off x="6921500" y="131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52521</xdr:rowOff>
    </xdr:from>
    <xdr:ext cx="534377" cy="259045"/>
    <xdr:sp macro="" textlink="">
      <xdr:nvSpPr>
        <xdr:cNvPr id="436" name="テキスト ボックス 435"/>
        <xdr:cNvSpPr txBox="1"/>
      </xdr:nvSpPr>
      <xdr:spPr>
        <a:xfrm>
          <a:off x="6705111" y="129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156559</xdr:rowOff>
    </xdr:from>
    <xdr:to>
      <xdr:col>55</xdr:col>
      <xdr:colOff>0</xdr:colOff>
      <xdr:row>97</xdr:row>
      <xdr:rowOff>1521</xdr:rowOff>
    </xdr:to>
    <xdr:cxnSp macro="">
      <xdr:nvCxnSpPr>
        <xdr:cNvPr id="469" name="直線コネクタ 468"/>
        <xdr:cNvCxnSpPr/>
      </xdr:nvCxnSpPr>
      <xdr:spPr>
        <a:xfrm>
          <a:off x="9639300" y="16615759"/>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98991</xdr:rowOff>
    </xdr:from>
    <xdr:to>
      <xdr:col>50</xdr:col>
      <xdr:colOff>114300</xdr:colOff>
      <xdr:row>96</xdr:row>
      <xdr:rowOff>156559</xdr:rowOff>
    </xdr:to>
    <xdr:cxnSp macro="">
      <xdr:nvCxnSpPr>
        <xdr:cNvPr id="472" name="直線コネクタ 471"/>
        <xdr:cNvCxnSpPr/>
      </xdr:nvCxnSpPr>
      <xdr:spPr>
        <a:xfrm>
          <a:off x="8750300" y="16558191"/>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98991</xdr:rowOff>
    </xdr:from>
    <xdr:to>
      <xdr:col>45</xdr:col>
      <xdr:colOff>177800</xdr:colOff>
      <xdr:row>97</xdr:row>
      <xdr:rowOff>53403</xdr:rowOff>
    </xdr:to>
    <xdr:cxnSp macro="">
      <xdr:nvCxnSpPr>
        <xdr:cNvPr id="475" name="直線コネクタ 474"/>
        <xdr:cNvCxnSpPr/>
      </xdr:nvCxnSpPr>
      <xdr:spPr>
        <a:xfrm flipV="1">
          <a:off x="7861300" y="16558191"/>
          <a:ext cx="889000" cy="1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170542</xdr:rowOff>
    </xdr:from>
    <xdr:to>
      <xdr:col>41</xdr:col>
      <xdr:colOff>50800</xdr:colOff>
      <xdr:row>97</xdr:row>
      <xdr:rowOff>53403</xdr:rowOff>
    </xdr:to>
    <xdr:cxnSp macro="">
      <xdr:nvCxnSpPr>
        <xdr:cNvPr id="478" name="直線コネクタ 477"/>
        <xdr:cNvCxnSpPr/>
      </xdr:nvCxnSpPr>
      <xdr:spPr>
        <a:xfrm>
          <a:off x="6972300" y="16629742"/>
          <a:ext cx="889000" cy="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122171</xdr:rowOff>
    </xdr:from>
    <xdr:to>
      <xdr:col>55</xdr:col>
      <xdr:colOff>50800</xdr:colOff>
      <xdr:row>97</xdr:row>
      <xdr:rowOff>52321</xdr:rowOff>
    </xdr:to>
    <xdr:sp macro="" textlink="">
      <xdr:nvSpPr>
        <xdr:cNvPr id="488" name="楕円 487"/>
        <xdr:cNvSpPr/>
      </xdr:nvSpPr>
      <xdr:spPr>
        <a:xfrm>
          <a:off x="10426700" y="165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100598</xdr:rowOff>
    </xdr:from>
    <xdr:ext cx="534377" cy="259045"/>
    <xdr:sp macro="" textlink="">
      <xdr:nvSpPr>
        <xdr:cNvPr id="489" name="土木費該当値テキスト"/>
        <xdr:cNvSpPr txBox="1"/>
      </xdr:nvSpPr>
      <xdr:spPr>
        <a:xfrm>
          <a:off x="10528300" y="1655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105759</xdr:rowOff>
    </xdr:from>
    <xdr:to>
      <xdr:col>50</xdr:col>
      <xdr:colOff>165100</xdr:colOff>
      <xdr:row>97</xdr:row>
      <xdr:rowOff>35909</xdr:rowOff>
    </xdr:to>
    <xdr:sp macro="" textlink="">
      <xdr:nvSpPr>
        <xdr:cNvPr id="490" name="楕円 489"/>
        <xdr:cNvSpPr/>
      </xdr:nvSpPr>
      <xdr:spPr>
        <a:xfrm>
          <a:off x="9588500" y="165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27036</xdr:rowOff>
    </xdr:from>
    <xdr:ext cx="534377" cy="259045"/>
    <xdr:sp macro="" textlink="">
      <xdr:nvSpPr>
        <xdr:cNvPr id="491" name="テキスト ボックス 490"/>
        <xdr:cNvSpPr txBox="1"/>
      </xdr:nvSpPr>
      <xdr:spPr>
        <a:xfrm>
          <a:off x="9372111" y="166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48191</xdr:rowOff>
    </xdr:from>
    <xdr:to>
      <xdr:col>46</xdr:col>
      <xdr:colOff>38100</xdr:colOff>
      <xdr:row>96</xdr:row>
      <xdr:rowOff>149791</xdr:rowOff>
    </xdr:to>
    <xdr:sp macro="" textlink="">
      <xdr:nvSpPr>
        <xdr:cNvPr id="492" name="楕円 491"/>
        <xdr:cNvSpPr/>
      </xdr:nvSpPr>
      <xdr:spPr>
        <a:xfrm>
          <a:off x="8699500" y="165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140918</xdr:rowOff>
    </xdr:from>
    <xdr:ext cx="534377" cy="259045"/>
    <xdr:sp macro="" textlink="">
      <xdr:nvSpPr>
        <xdr:cNvPr id="493" name="テキスト ボックス 492"/>
        <xdr:cNvSpPr txBox="1"/>
      </xdr:nvSpPr>
      <xdr:spPr>
        <a:xfrm>
          <a:off x="8483111" y="166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2603</xdr:rowOff>
    </xdr:from>
    <xdr:to>
      <xdr:col>41</xdr:col>
      <xdr:colOff>101600</xdr:colOff>
      <xdr:row>97</xdr:row>
      <xdr:rowOff>104203</xdr:rowOff>
    </xdr:to>
    <xdr:sp macro="" textlink="">
      <xdr:nvSpPr>
        <xdr:cNvPr id="494" name="楕円 493"/>
        <xdr:cNvSpPr/>
      </xdr:nvSpPr>
      <xdr:spPr>
        <a:xfrm>
          <a:off x="7810500" y="1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95330</xdr:rowOff>
    </xdr:from>
    <xdr:ext cx="534377" cy="259045"/>
    <xdr:sp macro="" textlink="">
      <xdr:nvSpPr>
        <xdr:cNvPr id="495" name="テキスト ボックス 494"/>
        <xdr:cNvSpPr txBox="1"/>
      </xdr:nvSpPr>
      <xdr:spPr>
        <a:xfrm>
          <a:off x="7594111" y="167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119742</xdr:rowOff>
    </xdr:from>
    <xdr:to>
      <xdr:col>36</xdr:col>
      <xdr:colOff>165100</xdr:colOff>
      <xdr:row>97</xdr:row>
      <xdr:rowOff>49892</xdr:rowOff>
    </xdr:to>
    <xdr:sp macro="" textlink="">
      <xdr:nvSpPr>
        <xdr:cNvPr id="496" name="楕円 495"/>
        <xdr:cNvSpPr/>
      </xdr:nvSpPr>
      <xdr:spPr>
        <a:xfrm>
          <a:off x="6921500" y="165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41019</xdr:rowOff>
    </xdr:from>
    <xdr:ext cx="534377" cy="259045"/>
    <xdr:sp macro="" textlink="">
      <xdr:nvSpPr>
        <xdr:cNvPr id="497" name="テキスト ボックス 496"/>
        <xdr:cNvSpPr txBox="1"/>
      </xdr:nvSpPr>
      <xdr:spPr>
        <a:xfrm>
          <a:off x="6705111" y="166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36525</xdr:rowOff>
    </xdr:from>
    <xdr:to>
      <xdr:col>85</xdr:col>
      <xdr:colOff>127000</xdr:colOff>
      <xdr:row>37</xdr:row>
      <xdr:rowOff>52603</xdr:rowOff>
    </xdr:to>
    <xdr:cxnSp macro="">
      <xdr:nvCxnSpPr>
        <xdr:cNvPr id="526" name="直線コネクタ 525"/>
        <xdr:cNvCxnSpPr/>
      </xdr:nvCxnSpPr>
      <xdr:spPr>
        <a:xfrm flipV="1">
          <a:off x="15481300" y="6380175"/>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35420</xdr:rowOff>
    </xdr:from>
    <xdr:to>
      <xdr:col>81</xdr:col>
      <xdr:colOff>50800</xdr:colOff>
      <xdr:row>37</xdr:row>
      <xdr:rowOff>52603</xdr:rowOff>
    </xdr:to>
    <xdr:cxnSp macro="">
      <xdr:nvCxnSpPr>
        <xdr:cNvPr id="529" name="直線コネクタ 528"/>
        <xdr:cNvCxnSpPr/>
      </xdr:nvCxnSpPr>
      <xdr:spPr>
        <a:xfrm>
          <a:off x="14592300" y="6379070"/>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31839</xdr:rowOff>
    </xdr:from>
    <xdr:to>
      <xdr:col>76</xdr:col>
      <xdr:colOff>114300</xdr:colOff>
      <xdr:row>37</xdr:row>
      <xdr:rowOff>35420</xdr:rowOff>
    </xdr:to>
    <xdr:cxnSp macro="">
      <xdr:nvCxnSpPr>
        <xdr:cNvPr id="532" name="直線コネクタ 531"/>
        <xdr:cNvCxnSpPr/>
      </xdr:nvCxnSpPr>
      <xdr:spPr>
        <a:xfrm>
          <a:off x="13703300" y="637548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31839</xdr:rowOff>
    </xdr:from>
    <xdr:to>
      <xdr:col>71</xdr:col>
      <xdr:colOff>177800</xdr:colOff>
      <xdr:row>37</xdr:row>
      <xdr:rowOff>61195</xdr:rowOff>
    </xdr:to>
    <xdr:cxnSp macro="">
      <xdr:nvCxnSpPr>
        <xdr:cNvPr id="535" name="直線コネクタ 534"/>
        <xdr:cNvCxnSpPr/>
      </xdr:nvCxnSpPr>
      <xdr:spPr>
        <a:xfrm flipV="1">
          <a:off x="12814300" y="6375489"/>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157175</xdr:rowOff>
    </xdr:from>
    <xdr:to>
      <xdr:col>85</xdr:col>
      <xdr:colOff>177800</xdr:colOff>
      <xdr:row>37</xdr:row>
      <xdr:rowOff>87325</xdr:rowOff>
    </xdr:to>
    <xdr:sp macro="" textlink="">
      <xdr:nvSpPr>
        <xdr:cNvPr id="545" name="楕円 544"/>
        <xdr:cNvSpPr/>
      </xdr:nvSpPr>
      <xdr:spPr>
        <a:xfrm>
          <a:off x="162687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135602</xdr:rowOff>
    </xdr:from>
    <xdr:ext cx="534377" cy="259045"/>
    <xdr:sp macro="" textlink="">
      <xdr:nvSpPr>
        <xdr:cNvPr id="546" name="消防費該当値テキスト"/>
        <xdr:cNvSpPr txBox="1"/>
      </xdr:nvSpPr>
      <xdr:spPr>
        <a:xfrm>
          <a:off x="16370300" y="63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1803</xdr:rowOff>
    </xdr:from>
    <xdr:to>
      <xdr:col>81</xdr:col>
      <xdr:colOff>101600</xdr:colOff>
      <xdr:row>37</xdr:row>
      <xdr:rowOff>103403</xdr:rowOff>
    </xdr:to>
    <xdr:sp macro="" textlink="">
      <xdr:nvSpPr>
        <xdr:cNvPr id="547" name="楕円 546"/>
        <xdr:cNvSpPr/>
      </xdr:nvSpPr>
      <xdr:spPr>
        <a:xfrm>
          <a:off x="15430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94530</xdr:rowOff>
    </xdr:from>
    <xdr:ext cx="534377" cy="259045"/>
    <xdr:sp macro="" textlink="">
      <xdr:nvSpPr>
        <xdr:cNvPr id="548" name="テキスト ボックス 547"/>
        <xdr:cNvSpPr txBox="1"/>
      </xdr:nvSpPr>
      <xdr:spPr>
        <a:xfrm>
          <a:off x="15214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156070</xdr:rowOff>
    </xdr:from>
    <xdr:to>
      <xdr:col>76</xdr:col>
      <xdr:colOff>165100</xdr:colOff>
      <xdr:row>37</xdr:row>
      <xdr:rowOff>86220</xdr:rowOff>
    </xdr:to>
    <xdr:sp macro="" textlink="">
      <xdr:nvSpPr>
        <xdr:cNvPr id="549" name="楕円 548"/>
        <xdr:cNvSpPr/>
      </xdr:nvSpPr>
      <xdr:spPr>
        <a:xfrm>
          <a:off x="14541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77347</xdr:rowOff>
    </xdr:from>
    <xdr:ext cx="534377" cy="259045"/>
    <xdr:sp macro="" textlink="">
      <xdr:nvSpPr>
        <xdr:cNvPr id="550" name="テキスト ボックス 549"/>
        <xdr:cNvSpPr txBox="1"/>
      </xdr:nvSpPr>
      <xdr:spPr>
        <a:xfrm>
          <a:off x="14325111" y="64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152489</xdr:rowOff>
    </xdr:from>
    <xdr:to>
      <xdr:col>72</xdr:col>
      <xdr:colOff>38100</xdr:colOff>
      <xdr:row>37</xdr:row>
      <xdr:rowOff>82639</xdr:rowOff>
    </xdr:to>
    <xdr:sp macro="" textlink="">
      <xdr:nvSpPr>
        <xdr:cNvPr id="551" name="楕円 550"/>
        <xdr:cNvSpPr/>
      </xdr:nvSpPr>
      <xdr:spPr>
        <a:xfrm>
          <a:off x="13652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73766</xdr:rowOff>
    </xdr:from>
    <xdr:ext cx="534377" cy="259045"/>
    <xdr:sp macro="" textlink="">
      <xdr:nvSpPr>
        <xdr:cNvPr id="552" name="テキスト ボックス 551"/>
        <xdr:cNvSpPr txBox="1"/>
      </xdr:nvSpPr>
      <xdr:spPr>
        <a:xfrm>
          <a:off x="13436111" y="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10395</xdr:rowOff>
    </xdr:from>
    <xdr:to>
      <xdr:col>67</xdr:col>
      <xdr:colOff>101600</xdr:colOff>
      <xdr:row>37</xdr:row>
      <xdr:rowOff>111995</xdr:rowOff>
    </xdr:to>
    <xdr:sp macro="" textlink="">
      <xdr:nvSpPr>
        <xdr:cNvPr id="553" name="楕円 552"/>
        <xdr:cNvSpPr/>
      </xdr:nvSpPr>
      <xdr:spPr>
        <a:xfrm>
          <a:off x="12763500" y="6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103122</xdr:rowOff>
    </xdr:from>
    <xdr:ext cx="534377" cy="259045"/>
    <xdr:sp macro="" textlink="">
      <xdr:nvSpPr>
        <xdr:cNvPr id="554" name="テキスト ボックス 553"/>
        <xdr:cNvSpPr txBox="1"/>
      </xdr:nvSpPr>
      <xdr:spPr>
        <a:xfrm>
          <a:off x="12547111" y="64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129083</xdr:rowOff>
    </xdr:from>
    <xdr:to>
      <xdr:col>85</xdr:col>
      <xdr:colOff>127000</xdr:colOff>
      <xdr:row>58</xdr:row>
      <xdr:rowOff>9513</xdr:rowOff>
    </xdr:to>
    <xdr:cxnSp macro="">
      <xdr:nvCxnSpPr>
        <xdr:cNvPr id="584" name="直線コネクタ 583"/>
        <xdr:cNvCxnSpPr/>
      </xdr:nvCxnSpPr>
      <xdr:spPr>
        <a:xfrm flipV="1">
          <a:off x="15481300" y="9901733"/>
          <a:ext cx="8382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20041</xdr:rowOff>
    </xdr:from>
    <xdr:to>
      <xdr:col>81</xdr:col>
      <xdr:colOff>50800</xdr:colOff>
      <xdr:row>58</xdr:row>
      <xdr:rowOff>9513</xdr:rowOff>
    </xdr:to>
    <xdr:cxnSp macro="">
      <xdr:nvCxnSpPr>
        <xdr:cNvPr id="587" name="直線コネクタ 586"/>
        <xdr:cNvCxnSpPr/>
      </xdr:nvCxnSpPr>
      <xdr:spPr>
        <a:xfrm>
          <a:off x="14592300" y="9792691"/>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20041</xdr:rowOff>
    </xdr:from>
    <xdr:to>
      <xdr:col>76</xdr:col>
      <xdr:colOff>114300</xdr:colOff>
      <xdr:row>57</xdr:row>
      <xdr:rowOff>41084</xdr:rowOff>
    </xdr:to>
    <xdr:cxnSp macro="">
      <xdr:nvCxnSpPr>
        <xdr:cNvPr id="590" name="直線コネクタ 589"/>
        <xdr:cNvCxnSpPr/>
      </xdr:nvCxnSpPr>
      <xdr:spPr>
        <a:xfrm flipV="1">
          <a:off x="13703300" y="9792691"/>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41084</xdr:rowOff>
    </xdr:from>
    <xdr:to>
      <xdr:col>71</xdr:col>
      <xdr:colOff>177800</xdr:colOff>
      <xdr:row>58</xdr:row>
      <xdr:rowOff>52274</xdr:rowOff>
    </xdr:to>
    <xdr:cxnSp macro="">
      <xdr:nvCxnSpPr>
        <xdr:cNvPr id="593" name="直線コネクタ 592"/>
        <xdr:cNvCxnSpPr/>
      </xdr:nvCxnSpPr>
      <xdr:spPr>
        <a:xfrm flipV="1">
          <a:off x="12814300" y="9813734"/>
          <a:ext cx="889000" cy="1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78283</xdr:rowOff>
    </xdr:from>
    <xdr:to>
      <xdr:col>85</xdr:col>
      <xdr:colOff>177800</xdr:colOff>
      <xdr:row>58</xdr:row>
      <xdr:rowOff>8433</xdr:rowOff>
    </xdr:to>
    <xdr:sp macro="" textlink="">
      <xdr:nvSpPr>
        <xdr:cNvPr id="603" name="楕円 602"/>
        <xdr:cNvSpPr/>
      </xdr:nvSpPr>
      <xdr:spPr>
        <a:xfrm>
          <a:off x="16268700" y="98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56710</xdr:rowOff>
    </xdr:from>
    <xdr:ext cx="534377" cy="259045"/>
    <xdr:sp macro="" textlink="">
      <xdr:nvSpPr>
        <xdr:cNvPr id="604" name="教育費該当値テキスト"/>
        <xdr:cNvSpPr txBox="1"/>
      </xdr:nvSpPr>
      <xdr:spPr>
        <a:xfrm>
          <a:off x="16370300" y="98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130163</xdr:rowOff>
    </xdr:from>
    <xdr:to>
      <xdr:col>81</xdr:col>
      <xdr:colOff>101600</xdr:colOff>
      <xdr:row>58</xdr:row>
      <xdr:rowOff>60313</xdr:rowOff>
    </xdr:to>
    <xdr:sp macro="" textlink="">
      <xdr:nvSpPr>
        <xdr:cNvPr id="605" name="楕円 604"/>
        <xdr:cNvSpPr/>
      </xdr:nvSpPr>
      <xdr:spPr>
        <a:xfrm>
          <a:off x="1543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51440</xdr:rowOff>
    </xdr:from>
    <xdr:ext cx="534377" cy="259045"/>
    <xdr:sp macro="" textlink="">
      <xdr:nvSpPr>
        <xdr:cNvPr id="606" name="テキスト ボックス 605"/>
        <xdr:cNvSpPr txBox="1"/>
      </xdr:nvSpPr>
      <xdr:spPr>
        <a:xfrm>
          <a:off x="15214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140691</xdr:rowOff>
    </xdr:from>
    <xdr:to>
      <xdr:col>76</xdr:col>
      <xdr:colOff>165100</xdr:colOff>
      <xdr:row>57</xdr:row>
      <xdr:rowOff>70841</xdr:rowOff>
    </xdr:to>
    <xdr:sp macro="" textlink="">
      <xdr:nvSpPr>
        <xdr:cNvPr id="607" name="楕円 606"/>
        <xdr:cNvSpPr/>
      </xdr:nvSpPr>
      <xdr:spPr>
        <a:xfrm>
          <a:off x="14541500" y="97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61968</xdr:rowOff>
    </xdr:from>
    <xdr:ext cx="534377" cy="259045"/>
    <xdr:sp macro="" textlink="">
      <xdr:nvSpPr>
        <xdr:cNvPr id="608" name="テキスト ボックス 607"/>
        <xdr:cNvSpPr txBox="1"/>
      </xdr:nvSpPr>
      <xdr:spPr>
        <a:xfrm>
          <a:off x="14325111" y="98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161734</xdr:rowOff>
    </xdr:from>
    <xdr:to>
      <xdr:col>72</xdr:col>
      <xdr:colOff>38100</xdr:colOff>
      <xdr:row>57</xdr:row>
      <xdr:rowOff>91884</xdr:rowOff>
    </xdr:to>
    <xdr:sp macro="" textlink="">
      <xdr:nvSpPr>
        <xdr:cNvPr id="609" name="楕円 608"/>
        <xdr:cNvSpPr/>
      </xdr:nvSpPr>
      <xdr:spPr>
        <a:xfrm>
          <a:off x="13652500" y="97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83011</xdr:rowOff>
    </xdr:from>
    <xdr:ext cx="534377" cy="259045"/>
    <xdr:sp macro="" textlink="">
      <xdr:nvSpPr>
        <xdr:cNvPr id="610" name="テキスト ボックス 609"/>
        <xdr:cNvSpPr txBox="1"/>
      </xdr:nvSpPr>
      <xdr:spPr>
        <a:xfrm>
          <a:off x="13436111" y="98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1474</xdr:rowOff>
    </xdr:from>
    <xdr:to>
      <xdr:col>67</xdr:col>
      <xdr:colOff>101600</xdr:colOff>
      <xdr:row>58</xdr:row>
      <xdr:rowOff>103074</xdr:rowOff>
    </xdr:to>
    <xdr:sp macro="" textlink="">
      <xdr:nvSpPr>
        <xdr:cNvPr id="611" name="楕円 610"/>
        <xdr:cNvSpPr/>
      </xdr:nvSpPr>
      <xdr:spPr>
        <a:xfrm>
          <a:off x="12763500" y="99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94201</xdr:rowOff>
    </xdr:from>
    <xdr:ext cx="534377" cy="259045"/>
    <xdr:sp macro="" textlink="">
      <xdr:nvSpPr>
        <xdr:cNvPr id="612" name="テキスト ボックス 611"/>
        <xdr:cNvSpPr txBox="1"/>
      </xdr:nvSpPr>
      <xdr:spPr>
        <a:xfrm>
          <a:off x="12547111" y="100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152698</xdr:rowOff>
    </xdr:from>
    <xdr:to>
      <xdr:col>85</xdr:col>
      <xdr:colOff>127000</xdr:colOff>
      <xdr:row>78</xdr:row>
      <xdr:rowOff>77178</xdr:rowOff>
    </xdr:to>
    <xdr:cxnSp macro="">
      <xdr:nvCxnSpPr>
        <xdr:cNvPr id="643" name="直線コネクタ 642"/>
        <xdr:cNvCxnSpPr/>
      </xdr:nvCxnSpPr>
      <xdr:spPr>
        <a:xfrm flipV="1">
          <a:off x="15481300" y="13182898"/>
          <a:ext cx="8382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77178</xdr:rowOff>
    </xdr:from>
    <xdr:to>
      <xdr:col>81</xdr:col>
      <xdr:colOff>50800</xdr:colOff>
      <xdr:row>79</xdr:row>
      <xdr:rowOff>65765</xdr:rowOff>
    </xdr:to>
    <xdr:cxnSp macro="">
      <xdr:nvCxnSpPr>
        <xdr:cNvPr id="646" name="直線コネクタ 645"/>
        <xdr:cNvCxnSpPr/>
      </xdr:nvCxnSpPr>
      <xdr:spPr>
        <a:xfrm flipV="1">
          <a:off x="14592300" y="13450278"/>
          <a:ext cx="889000" cy="16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170414</xdr:rowOff>
    </xdr:from>
    <xdr:to>
      <xdr:col>76</xdr:col>
      <xdr:colOff>114300</xdr:colOff>
      <xdr:row>79</xdr:row>
      <xdr:rowOff>65765</xdr:rowOff>
    </xdr:to>
    <xdr:cxnSp macro="">
      <xdr:nvCxnSpPr>
        <xdr:cNvPr id="649" name="直線コネクタ 648"/>
        <xdr:cNvCxnSpPr/>
      </xdr:nvCxnSpPr>
      <xdr:spPr>
        <a:xfrm>
          <a:off x="13703300" y="13372064"/>
          <a:ext cx="889000" cy="2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170414</xdr:rowOff>
    </xdr:from>
    <xdr:to>
      <xdr:col>71</xdr:col>
      <xdr:colOff>177800</xdr:colOff>
      <xdr:row>78</xdr:row>
      <xdr:rowOff>107500</xdr:rowOff>
    </xdr:to>
    <xdr:cxnSp macro="">
      <xdr:nvCxnSpPr>
        <xdr:cNvPr id="652" name="直線コネクタ 651"/>
        <xdr:cNvCxnSpPr/>
      </xdr:nvCxnSpPr>
      <xdr:spPr>
        <a:xfrm flipV="1">
          <a:off x="12814300" y="13372064"/>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101898</xdr:rowOff>
    </xdr:from>
    <xdr:to>
      <xdr:col>85</xdr:col>
      <xdr:colOff>177800</xdr:colOff>
      <xdr:row>77</xdr:row>
      <xdr:rowOff>32048</xdr:rowOff>
    </xdr:to>
    <xdr:sp macro="" textlink="">
      <xdr:nvSpPr>
        <xdr:cNvPr id="662" name="楕円 661"/>
        <xdr:cNvSpPr/>
      </xdr:nvSpPr>
      <xdr:spPr>
        <a:xfrm>
          <a:off x="162687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124775</xdr:rowOff>
    </xdr:from>
    <xdr:ext cx="534377" cy="259045"/>
    <xdr:sp macro="" textlink="">
      <xdr:nvSpPr>
        <xdr:cNvPr id="663" name="災害復旧費該当値テキスト"/>
        <xdr:cNvSpPr txBox="1"/>
      </xdr:nvSpPr>
      <xdr:spPr>
        <a:xfrm>
          <a:off x="16370300" y="129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26378</xdr:rowOff>
    </xdr:from>
    <xdr:to>
      <xdr:col>81</xdr:col>
      <xdr:colOff>101600</xdr:colOff>
      <xdr:row>78</xdr:row>
      <xdr:rowOff>127978</xdr:rowOff>
    </xdr:to>
    <xdr:sp macro="" textlink="">
      <xdr:nvSpPr>
        <xdr:cNvPr id="664" name="楕円 663"/>
        <xdr:cNvSpPr/>
      </xdr:nvSpPr>
      <xdr:spPr>
        <a:xfrm>
          <a:off x="15430500" y="133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144505</xdr:rowOff>
    </xdr:from>
    <xdr:ext cx="534377" cy="259045"/>
    <xdr:sp macro="" textlink="">
      <xdr:nvSpPr>
        <xdr:cNvPr id="665" name="テキスト ボックス 664"/>
        <xdr:cNvSpPr txBox="1"/>
      </xdr:nvSpPr>
      <xdr:spPr>
        <a:xfrm>
          <a:off x="15214111" y="13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14965</xdr:rowOff>
    </xdr:from>
    <xdr:to>
      <xdr:col>76</xdr:col>
      <xdr:colOff>165100</xdr:colOff>
      <xdr:row>79</xdr:row>
      <xdr:rowOff>116565</xdr:rowOff>
    </xdr:to>
    <xdr:sp macro="" textlink="">
      <xdr:nvSpPr>
        <xdr:cNvPr id="666" name="楕円 665"/>
        <xdr:cNvSpPr/>
      </xdr:nvSpPr>
      <xdr:spPr>
        <a:xfrm>
          <a:off x="14541500" y="135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107692</xdr:rowOff>
    </xdr:from>
    <xdr:ext cx="469744" cy="259045"/>
    <xdr:sp macro="" textlink="">
      <xdr:nvSpPr>
        <xdr:cNvPr id="667" name="テキスト ボックス 666"/>
        <xdr:cNvSpPr txBox="1"/>
      </xdr:nvSpPr>
      <xdr:spPr>
        <a:xfrm>
          <a:off x="14357428" y="136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119614</xdr:rowOff>
    </xdr:from>
    <xdr:to>
      <xdr:col>72</xdr:col>
      <xdr:colOff>38100</xdr:colOff>
      <xdr:row>78</xdr:row>
      <xdr:rowOff>49764</xdr:rowOff>
    </xdr:to>
    <xdr:sp macro="" textlink="">
      <xdr:nvSpPr>
        <xdr:cNvPr id="668" name="楕円 667"/>
        <xdr:cNvSpPr/>
      </xdr:nvSpPr>
      <xdr:spPr>
        <a:xfrm>
          <a:off x="13652500" y="133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66291</xdr:rowOff>
    </xdr:from>
    <xdr:ext cx="534377" cy="259045"/>
    <xdr:sp macro="" textlink="">
      <xdr:nvSpPr>
        <xdr:cNvPr id="669" name="テキスト ボックス 668"/>
        <xdr:cNvSpPr txBox="1"/>
      </xdr:nvSpPr>
      <xdr:spPr>
        <a:xfrm>
          <a:off x="13436111" y="130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56700</xdr:rowOff>
    </xdr:from>
    <xdr:to>
      <xdr:col>67</xdr:col>
      <xdr:colOff>101600</xdr:colOff>
      <xdr:row>78</xdr:row>
      <xdr:rowOff>158300</xdr:rowOff>
    </xdr:to>
    <xdr:sp macro="" textlink="">
      <xdr:nvSpPr>
        <xdr:cNvPr id="670" name="楕円 669"/>
        <xdr:cNvSpPr/>
      </xdr:nvSpPr>
      <xdr:spPr>
        <a:xfrm>
          <a:off x="12763500" y="13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3377</xdr:rowOff>
    </xdr:from>
    <xdr:ext cx="469744" cy="259045"/>
    <xdr:sp macro="" textlink="">
      <xdr:nvSpPr>
        <xdr:cNvPr id="671" name="テキスト ボックス 670"/>
        <xdr:cNvSpPr txBox="1"/>
      </xdr:nvSpPr>
      <xdr:spPr>
        <a:xfrm>
          <a:off x="12579428" y="132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61123</xdr:rowOff>
    </xdr:from>
    <xdr:to>
      <xdr:col>85</xdr:col>
      <xdr:colOff>127000</xdr:colOff>
      <xdr:row>98</xdr:row>
      <xdr:rowOff>63753</xdr:rowOff>
    </xdr:to>
    <xdr:cxnSp macro="">
      <xdr:nvCxnSpPr>
        <xdr:cNvPr id="702" name="直線コネクタ 701"/>
        <xdr:cNvCxnSpPr/>
      </xdr:nvCxnSpPr>
      <xdr:spPr>
        <a:xfrm flipV="1">
          <a:off x="15481300" y="16863223"/>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62097</xdr:rowOff>
    </xdr:from>
    <xdr:to>
      <xdr:col>81</xdr:col>
      <xdr:colOff>50800</xdr:colOff>
      <xdr:row>98</xdr:row>
      <xdr:rowOff>63753</xdr:rowOff>
    </xdr:to>
    <xdr:cxnSp macro="">
      <xdr:nvCxnSpPr>
        <xdr:cNvPr id="705" name="直線コネクタ 704"/>
        <xdr:cNvCxnSpPr/>
      </xdr:nvCxnSpPr>
      <xdr:spPr>
        <a:xfrm>
          <a:off x="14592300" y="16864197"/>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62097</xdr:rowOff>
    </xdr:from>
    <xdr:to>
      <xdr:col>76</xdr:col>
      <xdr:colOff>114300</xdr:colOff>
      <xdr:row>98</xdr:row>
      <xdr:rowOff>68616</xdr:rowOff>
    </xdr:to>
    <xdr:cxnSp macro="">
      <xdr:nvCxnSpPr>
        <xdr:cNvPr id="708" name="直線コネクタ 707"/>
        <xdr:cNvCxnSpPr/>
      </xdr:nvCxnSpPr>
      <xdr:spPr>
        <a:xfrm flipV="1">
          <a:off x="13703300" y="16864197"/>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68616</xdr:rowOff>
    </xdr:from>
    <xdr:to>
      <xdr:col>71</xdr:col>
      <xdr:colOff>177800</xdr:colOff>
      <xdr:row>98</xdr:row>
      <xdr:rowOff>78987</xdr:rowOff>
    </xdr:to>
    <xdr:cxnSp macro="">
      <xdr:nvCxnSpPr>
        <xdr:cNvPr id="711" name="直線コネクタ 710"/>
        <xdr:cNvCxnSpPr/>
      </xdr:nvCxnSpPr>
      <xdr:spPr>
        <a:xfrm flipV="1">
          <a:off x="12814300" y="16870716"/>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10323</xdr:rowOff>
    </xdr:from>
    <xdr:to>
      <xdr:col>85</xdr:col>
      <xdr:colOff>177800</xdr:colOff>
      <xdr:row>98</xdr:row>
      <xdr:rowOff>111923</xdr:rowOff>
    </xdr:to>
    <xdr:sp macro="" textlink="">
      <xdr:nvSpPr>
        <xdr:cNvPr id="721" name="楕円 720"/>
        <xdr:cNvSpPr/>
      </xdr:nvSpPr>
      <xdr:spPr>
        <a:xfrm>
          <a:off x="16268700" y="168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12953</xdr:rowOff>
    </xdr:from>
    <xdr:to>
      <xdr:col>81</xdr:col>
      <xdr:colOff>101600</xdr:colOff>
      <xdr:row>98</xdr:row>
      <xdr:rowOff>114553</xdr:rowOff>
    </xdr:to>
    <xdr:sp macro="" textlink="">
      <xdr:nvSpPr>
        <xdr:cNvPr id="723" name="楕円 722"/>
        <xdr:cNvSpPr/>
      </xdr:nvSpPr>
      <xdr:spPr>
        <a:xfrm>
          <a:off x="15430500" y="168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105680</xdr:rowOff>
    </xdr:from>
    <xdr:ext cx="534377" cy="259045"/>
    <xdr:sp macro="" textlink="">
      <xdr:nvSpPr>
        <xdr:cNvPr id="724" name="テキスト ボックス 723"/>
        <xdr:cNvSpPr txBox="1"/>
      </xdr:nvSpPr>
      <xdr:spPr>
        <a:xfrm>
          <a:off x="15214111" y="1690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11297</xdr:rowOff>
    </xdr:from>
    <xdr:to>
      <xdr:col>76</xdr:col>
      <xdr:colOff>165100</xdr:colOff>
      <xdr:row>98</xdr:row>
      <xdr:rowOff>112897</xdr:rowOff>
    </xdr:to>
    <xdr:sp macro="" textlink="">
      <xdr:nvSpPr>
        <xdr:cNvPr id="725" name="楕円 724"/>
        <xdr:cNvSpPr/>
      </xdr:nvSpPr>
      <xdr:spPr>
        <a:xfrm>
          <a:off x="14541500" y="168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104024</xdr:rowOff>
    </xdr:from>
    <xdr:ext cx="534377" cy="259045"/>
    <xdr:sp macro="" textlink="">
      <xdr:nvSpPr>
        <xdr:cNvPr id="726" name="テキスト ボックス 725"/>
        <xdr:cNvSpPr txBox="1"/>
      </xdr:nvSpPr>
      <xdr:spPr>
        <a:xfrm>
          <a:off x="14325111" y="169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17816</xdr:rowOff>
    </xdr:from>
    <xdr:to>
      <xdr:col>72</xdr:col>
      <xdr:colOff>38100</xdr:colOff>
      <xdr:row>98</xdr:row>
      <xdr:rowOff>119416</xdr:rowOff>
    </xdr:to>
    <xdr:sp macro="" textlink="">
      <xdr:nvSpPr>
        <xdr:cNvPr id="727" name="楕円 726"/>
        <xdr:cNvSpPr/>
      </xdr:nvSpPr>
      <xdr:spPr>
        <a:xfrm>
          <a:off x="13652500" y="168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110543</xdr:rowOff>
    </xdr:from>
    <xdr:ext cx="534377" cy="259045"/>
    <xdr:sp macro="" textlink="">
      <xdr:nvSpPr>
        <xdr:cNvPr id="728" name="テキスト ボックス 727"/>
        <xdr:cNvSpPr txBox="1"/>
      </xdr:nvSpPr>
      <xdr:spPr>
        <a:xfrm>
          <a:off x="13436111" y="169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28187</xdr:rowOff>
    </xdr:from>
    <xdr:to>
      <xdr:col>67</xdr:col>
      <xdr:colOff>101600</xdr:colOff>
      <xdr:row>98</xdr:row>
      <xdr:rowOff>129787</xdr:rowOff>
    </xdr:to>
    <xdr:sp macro="" textlink="">
      <xdr:nvSpPr>
        <xdr:cNvPr id="729" name="楕円 728"/>
        <xdr:cNvSpPr/>
      </xdr:nvSpPr>
      <xdr:spPr>
        <a:xfrm>
          <a:off x="12763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120914</xdr:rowOff>
    </xdr:from>
    <xdr:ext cx="534377" cy="259045"/>
    <xdr:sp macro="" textlink="">
      <xdr:nvSpPr>
        <xdr:cNvPr id="730" name="テキスト ボックス 729"/>
        <xdr:cNvSpPr txBox="1"/>
      </xdr:nvSpPr>
      <xdr:spPr>
        <a:xfrm>
          <a:off x="12547111" y="169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232,287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円であり、類似団体平均と比べると引き続き高い水準にある。子育て世帯・非課税世帯等への臨時特別給付金の減等により、前年度と比べて減少した。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労働費は、住民一人当たり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円であり、類似団体平均と比べると高い水準にある。労働金庫への預託を伴う貸付金事業の増等により、前年度と比べて大幅に増加（皆増）した。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円であり、類似団体平均と比べると引き続き高い水準にある。金融対策や特別金融支援事業の減等により、前年度と比べて減少した。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円であり、類似団体平均と比べると引き続き高い水準にある。令和３年７月豪雨に係る事業費の増（主に繰越明許費）等により、前年度と比べて大幅に増加した。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実質収支比率は２％～６％程度で推移しており、適正な水準と考えている。</a:t>
          </a:r>
        </a:p>
        <a:p>
          <a:r>
            <a:rPr kumimoji="1" lang="ja-JP" altLang="en-US" sz="1300">
              <a:solidFill>
                <a:sysClr val="windowText" lastClr="000000"/>
              </a:solidFill>
              <a:latin typeface="ＭＳ ゴシック" pitchFamily="49" charset="-128"/>
              <a:ea typeface="ＭＳ ゴシック" pitchFamily="49" charset="-128"/>
            </a:rPr>
            <a:t>　財政調整基金残高の標準財政規模比は、平成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年度に</a:t>
          </a:r>
          <a:r>
            <a:rPr kumimoji="1" lang="en-US" altLang="ja-JP" sz="1300">
              <a:solidFill>
                <a:sysClr val="windowText" lastClr="000000"/>
              </a:solidFill>
              <a:latin typeface="ＭＳ ゴシック" pitchFamily="49" charset="-128"/>
              <a:ea typeface="ＭＳ ゴシック" pitchFamily="49" charset="-128"/>
            </a:rPr>
            <a:t>9.49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latin typeface="ＭＳ ゴシック" pitchFamily="49" charset="-128"/>
              <a:ea typeface="ＭＳ ゴシック" pitchFamily="49" charset="-128"/>
            </a:rPr>
            <a:t>となり、</a:t>
          </a:r>
          <a:r>
            <a:rPr kumimoji="1" lang="en-US" altLang="ja-JP" sz="1300">
              <a:solidFill>
                <a:sysClr val="windowText" lastClr="000000"/>
              </a:solidFill>
              <a:latin typeface="ＭＳ ゴシック" pitchFamily="49" charset="-128"/>
              <a:ea typeface="ＭＳ ゴシック" pitchFamily="49" charset="-128"/>
            </a:rPr>
            <a:t>10</a:t>
          </a:r>
          <a:r>
            <a:rPr kumimoji="1" lang="ja-JP" altLang="en-US" sz="1300">
              <a:solidFill>
                <a:sysClr val="windowText" lastClr="000000"/>
              </a:solidFill>
              <a:latin typeface="ＭＳ ゴシック" pitchFamily="49" charset="-128"/>
              <a:ea typeface="ＭＳ ゴシック" pitchFamily="49" charset="-128"/>
            </a:rPr>
            <a:t>％を下回ったが、以降増加の一途をたどっており、令和４年度は前年度比</a:t>
          </a:r>
          <a:r>
            <a:rPr kumimoji="1" lang="en-US" altLang="ja-JP" sz="1300">
              <a:solidFill>
                <a:sysClr val="windowText" lastClr="000000"/>
              </a:solidFill>
              <a:latin typeface="ＭＳ ゴシック" pitchFamily="49" charset="-128"/>
              <a:ea typeface="ＭＳ ゴシック" pitchFamily="49" charset="-128"/>
            </a:rPr>
            <a:t>3.57</a:t>
          </a:r>
          <a:r>
            <a:rPr kumimoji="1" lang="ja-JP" altLang="en-US" sz="1300">
              <a:solidFill>
                <a:sysClr val="windowText" lastClr="000000"/>
              </a:solidFill>
              <a:latin typeface="ＭＳ ゴシック" pitchFamily="49" charset="-128"/>
              <a:ea typeface="ＭＳ ゴシック" pitchFamily="49" charset="-128"/>
            </a:rPr>
            <a:t>ポイント増の</a:t>
          </a:r>
          <a:r>
            <a:rPr kumimoji="1" lang="en-US" altLang="ja-JP" sz="1300">
              <a:solidFill>
                <a:sysClr val="windowText" lastClr="000000"/>
              </a:solidFill>
              <a:latin typeface="ＭＳ ゴシック" pitchFamily="49" charset="-128"/>
              <a:ea typeface="ＭＳ ゴシック" pitchFamily="49" charset="-128"/>
            </a:rPr>
            <a:t>16.30</a:t>
          </a:r>
          <a:r>
            <a:rPr kumimoji="1" lang="ja-JP" altLang="en-US" sz="1300">
              <a:solidFill>
                <a:sysClr val="windowText" lastClr="000000"/>
              </a:solidFill>
              <a:latin typeface="ＭＳ ゴシック" pitchFamily="49" charset="-128"/>
              <a:ea typeface="ＭＳ ゴシック" pitchFamily="49" charset="-128"/>
            </a:rPr>
            <a:t>％となった。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一方で、実質収支及び単年度収支は減となったことから、実質単年度収支の標準財政規模比は</a:t>
          </a:r>
          <a:r>
            <a:rPr kumimoji="1" lang="en-US" altLang="ja-JP" sz="1300">
              <a:solidFill>
                <a:sysClr val="windowText" lastClr="000000"/>
              </a:solidFill>
              <a:latin typeface="ＭＳ ゴシック" pitchFamily="49" charset="-128"/>
              <a:ea typeface="ＭＳ ゴシック" pitchFamily="49" charset="-128"/>
            </a:rPr>
            <a:t>2.91</a:t>
          </a:r>
          <a:r>
            <a:rPr kumimoji="1" lang="ja-JP" altLang="en-US" sz="1300">
              <a:solidFill>
                <a:sysClr val="windowText" lastClr="000000"/>
              </a:solidFill>
              <a:latin typeface="ＭＳ ゴシック" pitchFamily="49" charset="-128"/>
              <a:ea typeface="ＭＳ ゴシック" pitchFamily="49" charset="-128"/>
            </a:rPr>
            <a:t>ポイント減の</a:t>
          </a:r>
          <a:r>
            <a:rPr kumimoji="1" lang="en-US" altLang="ja-JP" sz="1300">
              <a:solidFill>
                <a:sysClr val="windowText" lastClr="000000"/>
              </a:solidFill>
              <a:latin typeface="ＭＳ ゴシック" pitchFamily="49" charset="-128"/>
              <a:ea typeface="ＭＳ ゴシック" pitchFamily="49" charset="-128"/>
            </a:rPr>
            <a:t>2.83</a:t>
          </a:r>
          <a:r>
            <a:rPr kumimoji="1" lang="ja-JP" altLang="en-US" sz="13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年度以降、赤字を計上した会計はないが、下水道事業等、一般会計からの繰入により赤字を補てんしている会計がある。</a:t>
          </a:r>
        </a:p>
        <a:p>
          <a:r>
            <a:rPr kumimoji="1" lang="ja-JP" altLang="en-US" sz="1400">
              <a:solidFill>
                <a:sysClr val="windowText" lastClr="000000"/>
              </a:solidFill>
              <a:latin typeface="ＭＳ ゴシック" pitchFamily="49" charset="-128"/>
              <a:ea typeface="ＭＳ ゴシック" pitchFamily="49" charset="-128"/>
            </a:rPr>
            <a:t>　主な黒字要素は、水道事業と一般会計で、水道事業は７～９</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の範囲内で推移している。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32257636</v>
      </c>
      <c r="BO4" s="371"/>
      <c r="BP4" s="371"/>
      <c r="BQ4" s="371"/>
      <c r="BR4" s="371"/>
      <c r="BS4" s="371"/>
      <c r="BT4" s="371"/>
      <c r="BU4" s="372"/>
      <c r="BV4" s="370">
        <v>32469845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6.5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31093008</v>
      </c>
      <c r="BO5" s="408"/>
      <c r="BP5" s="408"/>
      <c r="BQ5" s="408"/>
      <c r="BR5" s="408"/>
      <c r="BS5" s="408"/>
      <c r="BT5" s="408"/>
      <c r="BU5" s="409"/>
      <c r="BV5" s="407">
        <v>31081464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86.4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1164628</v>
      </c>
      <c r="BO6" s="408"/>
      <c r="BP6" s="408"/>
      <c r="BQ6" s="408"/>
      <c r="BR6" s="408"/>
      <c r="BS6" s="408"/>
      <c r="BT6" s="408"/>
      <c r="BU6" s="409"/>
      <c r="BV6" s="407">
        <v>1388381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90.9</v>
      </c>
      <c r="CU6" s="445"/>
      <c r="CV6" s="445"/>
      <c r="CW6" s="445"/>
      <c r="CX6" s="445"/>
      <c r="CY6" s="445"/>
      <c r="CZ6" s="445"/>
      <c r="DA6" s="446"/>
      <c r="DB6" s="444">
        <v>90.6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274367</v>
      </c>
      <c r="BO7" s="408"/>
      <c r="BP7" s="408"/>
      <c r="BQ7" s="408"/>
      <c r="BR7" s="408"/>
      <c r="BS7" s="408"/>
      <c r="BT7" s="408"/>
      <c r="BU7" s="409"/>
      <c r="BV7" s="407">
        <v>428202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14504916</v>
      </c>
      <c r="CU7" s="408"/>
      <c r="CV7" s="408"/>
      <c r="CW7" s="408"/>
      <c r="CX7" s="408"/>
      <c r="CY7" s="408"/>
      <c r="CZ7" s="408"/>
      <c r="DA7" s="409"/>
      <c r="DB7" s="407">
        <v>14796783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890261</v>
      </c>
      <c r="BO8" s="408"/>
      <c r="BP8" s="408"/>
      <c r="BQ8" s="408"/>
      <c r="BR8" s="408"/>
      <c r="BS8" s="408"/>
      <c r="BT8" s="408"/>
      <c r="BU8" s="409"/>
      <c r="BV8" s="407">
        <v>960179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0.43</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46485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-69918</v>
      </c>
      <c r="BO9" s="408"/>
      <c r="BP9" s="408"/>
      <c r="BQ9" s="408"/>
      <c r="BR9" s="408"/>
      <c r="BS9" s="408"/>
      <c r="BT9" s="408"/>
      <c r="BU9" s="409"/>
      <c r="BV9" s="407">
        <v>500064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14.6</v>
      </c>
      <c r="CU9" s="405"/>
      <c r="CV9" s="405"/>
      <c r="CW9" s="405"/>
      <c r="CX9" s="405"/>
      <c r="CY9" s="405"/>
      <c r="CZ9" s="405"/>
      <c r="DA9" s="406"/>
      <c r="DB9" s="404">
        <v>14.6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49044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480127</v>
      </c>
      <c r="BO10" s="408"/>
      <c r="BP10" s="408"/>
      <c r="BQ10" s="408"/>
      <c r="BR10" s="408"/>
      <c r="BS10" s="408"/>
      <c r="BT10" s="408"/>
      <c r="BU10" s="409"/>
      <c r="BV10" s="407">
        <v>349417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44969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44618</v>
      </c>
      <c r="S13" s="492"/>
      <c r="T13" s="492"/>
      <c r="U13" s="492"/>
      <c r="V13" s="493"/>
      <c r="W13" s="423" t="s">
        <v>142</v>
      </c>
      <c r="X13" s="424"/>
      <c r="Y13" s="424"/>
      <c r="Z13" s="424"/>
      <c r="AA13" s="424"/>
      <c r="AB13" s="414"/>
      <c r="AC13" s="458">
        <v>2111</v>
      </c>
      <c r="AD13" s="459"/>
      <c r="AE13" s="459"/>
      <c r="AF13" s="459"/>
      <c r="AG13" s="501"/>
      <c r="AH13" s="458">
        <v>2393</v>
      </c>
      <c r="AI13" s="459"/>
      <c r="AJ13" s="459"/>
      <c r="AK13" s="459"/>
      <c r="AL13" s="460"/>
      <c r="AM13" s="436" t="s">
        <v>143</v>
      </c>
      <c r="AN13" s="437"/>
      <c r="AO13" s="437"/>
      <c r="AP13" s="437"/>
      <c r="AQ13" s="437"/>
      <c r="AR13" s="437"/>
      <c r="AS13" s="437"/>
      <c r="AT13" s="438"/>
      <c r="AU13" s="439" t="s">
        <v>137</v>
      </c>
      <c r="AV13" s="440"/>
      <c r="AW13" s="440"/>
      <c r="AX13" s="440"/>
      <c r="AY13" s="441" t="s">
        <v>144</v>
      </c>
      <c r="AZ13" s="442"/>
      <c r="BA13" s="442"/>
      <c r="BB13" s="442"/>
      <c r="BC13" s="442"/>
      <c r="BD13" s="442"/>
      <c r="BE13" s="442"/>
      <c r="BF13" s="442"/>
      <c r="BG13" s="442"/>
      <c r="BH13" s="442"/>
      <c r="BI13" s="442"/>
      <c r="BJ13" s="442"/>
      <c r="BK13" s="442"/>
      <c r="BL13" s="442"/>
      <c r="BM13" s="443"/>
      <c r="BN13" s="407">
        <v>410209</v>
      </c>
      <c r="BO13" s="408"/>
      <c r="BP13" s="408"/>
      <c r="BQ13" s="408"/>
      <c r="BR13" s="408"/>
      <c r="BS13" s="408"/>
      <c r="BT13" s="408"/>
      <c r="BU13" s="409"/>
      <c r="BV13" s="407">
        <v>849481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8.1</v>
      </c>
      <c r="CU13" s="405"/>
      <c r="CV13" s="405"/>
      <c r="CW13" s="405"/>
      <c r="CX13" s="405"/>
      <c r="CY13" s="405"/>
      <c r="CZ13" s="405"/>
      <c r="DA13" s="406"/>
      <c r="DB13" s="404">
        <v>10</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45574</v>
      </c>
      <c r="S14" s="492"/>
      <c r="T14" s="492"/>
      <c r="U14" s="492"/>
      <c r="V14" s="493"/>
      <c r="W14" s="397"/>
      <c r="X14" s="398"/>
      <c r="Y14" s="398"/>
      <c r="Z14" s="398"/>
      <c r="AA14" s="398"/>
      <c r="AB14" s="387"/>
      <c r="AC14" s="494">
        <v>9.6</v>
      </c>
      <c r="AD14" s="495"/>
      <c r="AE14" s="495"/>
      <c r="AF14" s="495"/>
      <c r="AG14" s="496"/>
      <c r="AH14" s="494">
        <v>10.1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44</v>
      </c>
      <c r="CU14" s="506"/>
      <c r="CV14" s="506"/>
      <c r="CW14" s="506"/>
      <c r="CX14" s="506"/>
      <c r="CY14" s="506"/>
      <c r="CZ14" s="506"/>
      <c r="DA14" s="507"/>
      <c r="DB14" s="505">
        <v>66.400000000000006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45257</v>
      </c>
      <c r="S15" s="492"/>
      <c r="T15" s="492"/>
      <c r="U15" s="492"/>
      <c r="V15" s="493"/>
      <c r="W15" s="423" t="s">
        <v>149</v>
      </c>
      <c r="X15" s="424"/>
      <c r="Y15" s="424"/>
      <c r="Z15" s="424"/>
      <c r="AA15" s="424"/>
      <c r="AB15" s="414"/>
      <c r="AC15" s="458">
        <v>5069</v>
      </c>
      <c r="AD15" s="459"/>
      <c r="AE15" s="459"/>
      <c r="AF15" s="459"/>
      <c r="AG15" s="501"/>
      <c r="AH15" s="458">
        <v>5310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5591115</v>
      </c>
      <c r="BO15" s="371"/>
      <c r="BP15" s="371"/>
      <c r="BQ15" s="371"/>
      <c r="BR15" s="371"/>
      <c r="BS15" s="371"/>
      <c r="BT15" s="371"/>
      <c r="BU15" s="372"/>
      <c r="BV15" s="370">
        <v>5245285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23</v>
      </c>
      <c r="AD16" s="495"/>
      <c r="AE16" s="495"/>
      <c r="AF16" s="495"/>
      <c r="AG16" s="496"/>
      <c r="AH16" s="494">
        <v>22.5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12853411</v>
      </c>
      <c r="BO16" s="408"/>
      <c r="BP16" s="408"/>
      <c r="BQ16" s="408"/>
      <c r="BR16" s="408"/>
      <c r="BS16" s="408"/>
      <c r="BT16" s="408"/>
      <c r="BU16" s="409"/>
      <c r="BV16" s="407">
        <v>12726051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14907</v>
      </c>
      <c r="AD17" s="459"/>
      <c r="AE17" s="459"/>
      <c r="AF17" s="459"/>
      <c r="AG17" s="501"/>
      <c r="AH17" s="458">
        <v>15876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7042579</v>
      </c>
      <c r="BO17" s="408"/>
      <c r="BP17" s="408"/>
      <c r="BQ17" s="408"/>
      <c r="BR17" s="408"/>
      <c r="BS17" s="408"/>
      <c r="BT17" s="408"/>
      <c r="BU17" s="409"/>
      <c r="BV17" s="407">
        <v>6584969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272.06</v>
      </c>
      <c r="M18" s="531"/>
      <c r="N18" s="531"/>
      <c r="O18" s="531"/>
      <c r="P18" s="531"/>
      <c r="Q18" s="531"/>
      <c r="R18" s="532"/>
      <c r="S18" s="532"/>
      <c r="T18" s="532"/>
      <c r="U18" s="532"/>
      <c r="V18" s="533"/>
      <c r="W18" s="425"/>
      <c r="X18" s="426"/>
      <c r="Y18" s="426"/>
      <c r="Z18" s="426"/>
      <c r="AA18" s="426"/>
      <c r="AB18" s="417"/>
      <c r="AC18" s="534">
        <v>67.5</v>
      </c>
      <c r="AD18" s="535"/>
      <c r="AE18" s="535"/>
      <c r="AF18" s="535"/>
      <c r="AG18" s="536"/>
      <c r="AH18" s="534">
        <v>67.3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13413221</v>
      </c>
      <c r="BO18" s="408"/>
      <c r="BP18" s="408"/>
      <c r="BQ18" s="408"/>
      <c r="BR18" s="408"/>
      <c r="BS18" s="408"/>
      <c r="BT18" s="408"/>
      <c r="BU18" s="409"/>
      <c r="BV18" s="407">
        <v>13404247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171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18278586</v>
      </c>
      <c r="BO19" s="408"/>
      <c r="BP19" s="408"/>
      <c r="BQ19" s="408"/>
      <c r="BR19" s="408"/>
      <c r="BS19" s="408"/>
      <c r="BT19" s="408"/>
      <c r="BU19" s="409"/>
      <c r="BV19" s="407">
        <v>18320255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18309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27397435</v>
      </c>
      <c r="BO22" s="371"/>
      <c r="BP22" s="371"/>
      <c r="BQ22" s="371"/>
      <c r="BR22" s="371"/>
      <c r="BS22" s="371"/>
      <c r="BT22" s="371"/>
      <c r="BU22" s="372"/>
      <c r="BV22" s="370">
        <v>28686006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13128260</v>
      </c>
      <c r="BO23" s="408"/>
      <c r="BP23" s="408"/>
      <c r="BQ23" s="408"/>
      <c r="BR23" s="408"/>
      <c r="BS23" s="408"/>
      <c r="BT23" s="408"/>
      <c r="BU23" s="409"/>
      <c r="BV23" s="407">
        <v>13780407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8660</v>
      </c>
      <c r="R24" s="459"/>
      <c r="S24" s="459"/>
      <c r="T24" s="459"/>
      <c r="U24" s="459"/>
      <c r="V24" s="501"/>
      <c r="W24" s="553"/>
      <c r="X24" s="554"/>
      <c r="Y24" s="555"/>
      <c r="Z24" s="457" t="s">
        <v>174</v>
      </c>
      <c r="AA24" s="437"/>
      <c r="AB24" s="437"/>
      <c r="AC24" s="437"/>
      <c r="AD24" s="437"/>
      <c r="AE24" s="437"/>
      <c r="AF24" s="437"/>
      <c r="AG24" s="438"/>
      <c r="AH24" s="458">
        <v>345</v>
      </c>
      <c r="AI24" s="459"/>
      <c r="AJ24" s="459"/>
      <c r="AK24" s="459"/>
      <c r="AL24" s="501"/>
      <c r="AM24" s="458">
        <v>1112970</v>
      </c>
      <c r="AN24" s="459"/>
      <c r="AO24" s="459"/>
      <c r="AP24" s="459"/>
      <c r="AQ24" s="459"/>
      <c r="AR24" s="501"/>
      <c r="AS24" s="458">
        <v>3226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19037775</v>
      </c>
      <c r="BO24" s="408"/>
      <c r="BP24" s="408"/>
      <c r="BQ24" s="408"/>
      <c r="BR24" s="408"/>
      <c r="BS24" s="408"/>
      <c r="BT24" s="408"/>
      <c r="BU24" s="409"/>
      <c r="BV24" s="407">
        <v>19700303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7080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2617252</v>
      </c>
      <c r="BO25" s="371"/>
      <c r="BP25" s="371"/>
      <c r="BQ25" s="371"/>
      <c r="BR25" s="371"/>
      <c r="BS25" s="371"/>
      <c r="BT25" s="371"/>
      <c r="BU25" s="372"/>
      <c r="BV25" s="370">
        <v>2327506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6250</v>
      </c>
      <c r="R26" s="459"/>
      <c r="S26" s="459"/>
      <c r="T26" s="459"/>
      <c r="U26" s="459"/>
      <c r="V26" s="501"/>
      <c r="W26" s="553"/>
      <c r="X26" s="554"/>
      <c r="Y26" s="555"/>
      <c r="Z26" s="457" t="s">
        <v>181</v>
      </c>
      <c r="AA26" s="559"/>
      <c r="AB26" s="559"/>
      <c r="AC26" s="559"/>
      <c r="AD26" s="559"/>
      <c r="AE26" s="559"/>
      <c r="AF26" s="559"/>
      <c r="AG26" s="560"/>
      <c r="AH26" s="458">
        <v>10</v>
      </c>
      <c r="AI26" s="459"/>
      <c r="AJ26" s="459"/>
      <c r="AK26" s="459"/>
      <c r="AL26" s="501"/>
      <c r="AM26" s="458">
        <v>33390</v>
      </c>
      <c r="AN26" s="459"/>
      <c r="AO26" s="459"/>
      <c r="AP26" s="459"/>
      <c r="AQ26" s="459"/>
      <c r="AR26" s="501"/>
      <c r="AS26" s="458">
        <v>3339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5000</v>
      </c>
      <c r="R27" s="459"/>
      <c r="S27" s="459"/>
      <c r="T27" s="459"/>
      <c r="U27" s="459"/>
      <c r="V27" s="501"/>
      <c r="W27" s="553"/>
      <c r="X27" s="554"/>
      <c r="Y27" s="555"/>
      <c r="Z27" s="457" t="s">
        <v>184</v>
      </c>
      <c r="AA27" s="437"/>
      <c r="AB27" s="437"/>
      <c r="AC27" s="437"/>
      <c r="AD27" s="437"/>
      <c r="AE27" s="437"/>
      <c r="AF27" s="437"/>
      <c r="AG27" s="438"/>
      <c r="AH27" s="458">
        <v>7</v>
      </c>
      <c r="AI27" s="459"/>
      <c r="AJ27" s="459"/>
      <c r="AK27" s="459"/>
      <c r="AL27" s="501"/>
      <c r="AM27" s="458">
        <v>25137</v>
      </c>
      <c r="AN27" s="459"/>
      <c r="AO27" s="459"/>
      <c r="AP27" s="459"/>
      <c r="AQ27" s="459"/>
      <c r="AR27" s="501"/>
      <c r="AS27" s="458">
        <v>3591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22930</v>
      </c>
      <c r="BO27" s="527"/>
      <c r="BP27" s="527"/>
      <c r="BQ27" s="527"/>
      <c r="BR27" s="527"/>
      <c r="BS27" s="527"/>
      <c r="BT27" s="527"/>
      <c r="BU27" s="528"/>
      <c r="BV27" s="526">
        <v>22929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4200</v>
      </c>
      <c r="R28" s="459"/>
      <c r="S28" s="459"/>
      <c r="T28" s="459"/>
      <c r="U28" s="459"/>
      <c r="V28" s="501"/>
      <c r="W28" s="553"/>
      <c r="X28" s="554"/>
      <c r="Y28" s="555"/>
      <c r="Z28" s="457" t="s">
        <v>187</v>
      </c>
      <c r="AA28" s="437"/>
      <c r="AB28" s="437"/>
      <c r="AC28" s="437"/>
      <c r="AD28" s="437"/>
      <c r="AE28" s="437"/>
      <c r="AF28" s="437"/>
      <c r="AG28" s="438"/>
      <c r="AH28" s="458" t="s">
        <v>178</v>
      </c>
      <c r="AI28" s="459"/>
      <c r="AJ28" s="459"/>
      <c r="AK28" s="459"/>
      <c r="AL28" s="501"/>
      <c r="AM28" s="458" t="s">
        <v>140</v>
      </c>
      <c r="AN28" s="459"/>
      <c r="AO28" s="459"/>
      <c r="AP28" s="459"/>
      <c r="AQ28" s="459"/>
      <c r="AR28" s="501"/>
      <c r="AS28" s="458" t="s">
        <v>178</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2364464</v>
      </c>
      <c r="BO28" s="371"/>
      <c r="BP28" s="371"/>
      <c r="BQ28" s="371"/>
      <c r="BR28" s="371"/>
      <c r="BS28" s="371"/>
      <c r="BT28" s="371"/>
      <c r="BU28" s="372"/>
      <c r="BV28" s="370">
        <v>1884337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15</v>
      </c>
      <c r="M29" s="459"/>
      <c r="N29" s="459"/>
      <c r="O29" s="459"/>
      <c r="P29" s="501"/>
      <c r="Q29" s="458">
        <v>3900</v>
      </c>
      <c r="R29" s="459"/>
      <c r="S29" s="459"/>
      <c r="T29" s="459"/>
      <c r="U29" s="459"/>
      <c r="V29" s="501"/>
      <c r="W29" s="556"/>
      <c r="X29" s="557"/>
      <c r="Y29" s="558"/>
      <c r="Z29" s="457" t="s">
        <v>190</v>
      </c>
      <c r="AA29" s="437"/>
      <c r="AB29" s="437"/>
      <c r="AC29" s="437"/>
      <c r="AD29" s="437"/>
      <c r="AE29" s="437"/>
      <c r="AF29" s="437"/>
      <c r="AG29" s="438"/>
      <c r="AH29" s="458">
        <v>352</v>
      </c>
      <c r="AI29" s="459"/>
      <c r="AJ29" s="459"/>
      <c r="AK29" s="459"/>
      <c r="AL29" s="501"/>
      <c r="AM29" s="458">
        <v>1138107</v>
      </c>
      <c r="AN29" s="459"/>
      <c r="AO29" s="459"/>
      <c r="AP29" s="459"/>
      <c r="AQ29" s="459"/>
      <c r="AR29" s="501"/>
      <c r="AS29" s="458">
        <v>3233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1375899</v>
      </c>
      <c r="BO29" s="408"/>
      <c r="BP29" s="408"/>
      <c r="BQ29" s="408"/>
      <c r="BR29" s="408"/>
      <c r="BS29" s="408"/>
      <c r="BT29" s="408"/>
      <c r="BU29" s="409"/>
      <c r="BV29" s="407">
        <v>1380553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2033912</v>
      </c>
      <c r="BO30" s="527"/>
      <c r="BP30" s="527"/>
      <c r="BQ30" s="527"/>
      <c r="BR30" s="527"/>
      <c r="BS30" s="527"/>
      <c r="BT30" s="527"/>
      <c r="BU30" s="528"/>
      <c r="BV30" s="526">
        <v>2137672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温泉配湯事業</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鳥取中部ふるさと広域連合　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せきがね犬挟観光</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土地取得事業</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鳥取中部ふるさと広域連合　中部ふるさと市町村圏振興事業特別会計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鳥取中部ふるさと広域連合　交通災害共済事業特別会計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駐車場事業</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鳥取県後期高齢者医療広域連合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鳥取県後期高齢者医療広域連合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hpiiv7H/IBW3cwtvUV0b99bWEfnZZ5MRgYM/xutcoWGSauSlRhYH8CxlCOYg0p32Vy6fPJqouqnR0VDfqAi1A==" saltValue="KKjJd00qRm37euxKVxMw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571</v>
      </c>
      <c r="D34" s="1151"/>
      <c r="E34" s="1152"/>
      <c r="F34" s="32">
        <v>7.44</v>
      </c>
      <c r="G34" s="33">
        <v>7.86</v>
      </c>
      <c r="H34" s="33">
        <v>8.0500000000000007</v>
      </c>
      <c r="I34" s="33">
        <v>7.96</v>
      </c>
      <c r="J34" s="34">
        <v>8.49</v>
      </c>
      <c r="K34" s="22"/>
      <c r="L34" s="22"/>
      <c r="M34" s="22"/>
      <c r="N34" s="22"/>
      <c r="O34" s="22"/>
      <c r="P34" s="22"/>
    </row>
    <row r="35" spans="1:16" ht="39" customHeight="1" x14ac:dyDescent="0.2">
      <c r="A35" s="22"/>
      <c r="B35" s="35"/>
      <c r="C35" s="1145" t="s">
        <v>572</v>
      </c>
      <c r="D35" s="1146"/>
      <c r="E35" s="1147"/>
      <c r="F35" s="36">
        <v>3.55</v>
      </c>
      <c r="G35" s="37">
        <v>2.57</v>
      </c>
      <c r="H35" s="37">
        <v>3.23</v>
      </c>
      <c r="I35" s="37">
        <v>6.48</v>
      </c>
      <c r="J35" s="38">
        <v>6.13</v>
      </c>
      <c r="K35" s="22"/>
      <c r="L35" s="22"/>
      <c r="M35" s="22"/>
      <c r="N35" s="22"/>
      <c r="O35" s="22"/>
      <c r="P35" s="22"/>
    </row>
    <row r="36" spans="1:16" ht="39" customHeight="1" x14ac:dyDescent="0.2">
      <c r="A36" s="22"/>
      <c r="B36" s="35"/>
      <c r="C36" s="1145" t="s">
        <v>573</v>
      </c>
      <c r="D36" s="1146"/>
      <c r="E36" s="1147"/>
      <c r="F36" s="36">
        <v>0.72</v>
      </c>
      <c r="G36" s="37">
        <v>0.71</v>
      </c>
      <c r="H36" s="37">
        <v>0.63</v>
      </c>
      <c r="I36" s="37">
        <v>1.1499999999999999</v>
      </c>
      <c r="J36" s="38">
        <v>1.1000000000000001</v>
      </c>
      <c r="K36" s="22"/>
      <c r="L36" s="22"/>
      <c r="M36" s="22"/>
      <c r="N36" s="22"/>
      <c r="O36" s="22"/>
      <c r="P36" s="22"/>
    </row>
    <row r="37" spans="1:16" ht="39" customHeight="1" x14ac:dyDescent="0.2">
      <c r="A37" s="22"/>
      <c r="B37" s="35"/>
      <c r="C37" s="1145" t="s">
        <v>574</v>
      </c>
      <c r="D37" s="1146"/>
      <c r="E37" s="1147"/>
      <c r="F37" s="36">
        <v>0</v>
      </c>
      <c r="G37" s="37">
        <v>0</v>
      </c>
      <c r="H37" s="37">
        <v>0.15</v>
      </c>
      <c r="I37" s="37">
        <v>0.18</v>
      </c>
      <c r="J37" s="38">
        <v>0.11</v>
      </c>
      <c r="K37" s="22"/>
      <c r="L37" s="22"/>
      <c r="M37" s="22"/>
      <c r="N37" s="22"/>
      <c r="O37" s="22"/>
      <c r="P37" s="22"/>
    </row>
    <row r="38" spans="1:16" ht="39" customHeight="1" x14ac:dyDescent="0.2">
      <c r="A38" s="22"/>
      <c r="B38" s="35"/>
      <c r="C38" s="1145" t="s">
        <v>575</v>
      </c>
      <c r="D38" s="1146"/>
      <c r="E38" s="1147"/>
      <c r="F38" s="36">
        <v>0.21</v>
      </c>
      <c r="G38" s="37">
        <v>0.56999999999999995</v>
      </c>
      <c r="H38" s="37">
        <v>0.66</v>
      </c>
      <c r="I38" s="37">
        <v>0.37</v>
      </c>
      <c r="J38" s="38">
        <v>0.11</v>
      </c>
      <c r="K38" s="22"/>
      <c r="L38" s="22"/>
      <c r="M38" s="22"/>
      <c r="N38" s="22"/>
      <c r="O38" s="22"/>
      <c r="P38" s="22"/>
    </row>
    <row r="39" spans="1:16" ht="39" customHeight="1" x14ac:dyDescent="0.2">
      <c r="A39" s="22"/>
      <c r="B39" s="35"/>
      <c r="C39" s="1145" t="s">
        <v>576</v>
      </c>
      <c r="D39" s="1146"/>
      <c r="E39" s="1147"/>
      <c r="F39" s="36">
        <v>0.02</v>
      </c>
      <c r="G39" s="37">
        <v>0.01</v>
      </c>
      <c r="H39" s="37">
        <v>0.01</v>
      </c>
      <c r="I39" s="37">
        <v>0.01</v>
      </c>
      <c r="J39" s="38">
        <v>0.02</v>
      </c>
      <c r="K39" s="22"/>
      <c r="L39" s="22"/>
      <c r="M39" s="22"/>
      <c r="N39" s="22"/>
      <c r="O39" s="22"/>
      <c r="P39" s="22"/>
    </row>
    <row r="40" spans="1:16" ht="39" customHeight="1" x14ac:dyDescent="0.2">
      <c r="A40" s="22"/>
      <c r="B40" s="35"/>
      <c r="C40" s="1145" t="s">
        <v>577</v>
      </c>
      <c r="D40" s="1146"/>
      <c r="E40" s="1147"/>
      <c r="F40" s="36">
        <v>0</v>
      </c>
      <c r="G40" s="37">
        <v>0</v>
      </c>
      <c r="H40" s="37">
        <v>0</v>
      </c>
      <c r="I40" s="37">
        <v>0.01</v>
      </c>
      <c r="J40" s="38">
        <v>0.01</v>
      </c>
      <c r="K40" s="22"/>
      <c r="L40" s="22"/>
      <c r="M40" s="22"/>
      <c r="N40" s="22"/>
      <c r="O40" s="22"/>
      <c r="P40" s="22"/>
    </row>
    <row r="41" spans="1:16" ht="39" customHeight="1" x14ac:dyDescent="0.2">
      <c r="A41" s="22"/>
      <c r="B41" s="35"/>
      <c r="C41" s="1145" t="s">
        <v>578</v>
      </c>
      <c r="D41" s="1146"/>
      <c r="E41" s="1147"/>
      <c r="F41" s="36">
        <v>0</v>
      </c>
      <c r="G41" s="37">
        <v>0</v>
      </c>
      <c r="H41" s="37">
        <v>0</v>
      </c>
      <c r="I41" s="37">
        <v>0</v>
      </c>
      <c r="J41" s="38">
        <v>0</v>
      </c>
      <c r="K41" s="22"/>
      <c r="L41" s="22"/>
      <c r="M41" s="22"/>
      <c r="N41" s="22"/>
      <c r="O41" s="22"/>
      <c r="P41" s="22"/>
    </row>
    <row r="42" spans="1:16" ht="39" customHeight="1" x14ac:dyDescent="0.2">
      <c r="A42" s="22"/>
      <c r="B42" s="39"/>
      <c r="C42" s="1145" t="s">
        <v>579</v>
      </c>
      <c r="D42" s="1146"/>
      <c r="E42" s="1147"/>
      <c r="F42" s="36" t="s">
        <v>537</v>
      </c>
      <c r="G42" s="37" t="s">
        <v>537</v>
      </c>
      <c r="H42" s="37" t="s">
        <v>537</v>
      </c>
      <c r="I42" s="37" t="s">
        <v>537</v>
      </c>
      <c r="J42" s="38" t="s">
        <v>537</v>
      </c>
      <c r="K42" s="22"/>
      <c r="L42" s="22"/>
      <c r="M42" s="22"/>
      <c r="N42" s="22"/>
      <c r="O42" s="22"/>
      <c r="P42" s="22"/>
    </row>
    <row r="43" spans="1:16" ht="39" customHeight="1" thickBot="1" x14ac:dyDescent="0.25">
      <c r="A43" s="22"/>
      <c r="B43" s="40"/>
      <c r="C43" s="1148" t="s">
        <v>580</v>
      </c>
      <c r="D43" s="1149"/>
      <c r="E43" s="1150"/>
      <c r="F43" s="41">
        <v>0.18</v>
      </c>
      <c r="G43" s="42">
        <v>0.47</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In7S8o25o5uLcjivTjdbHqDIk1VeNtkJFuxI5OFKiG1XaDgIzPMW9ClaN/P6NMt9Ui/aTpddVZBEu8zlUKSCQ==" saltValue="0x/x2mlDdDVEOAHkkNS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2767</v>
      </c>
      <c r="L45" s="60">
        <v>2885</v>
      </c>
      <c r="M45" s="60">
        <v>2946</v>
      </c>
      <c r="N45" s="60">
        <v>2882</v>
      </c>
      <c r="O45" s="61">
        <v>2881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537</v>
      </c>
      <c r="L46" s="64" t="s">
        <v>537</v>
      </c>
      <c r="M46" s="64" t="s">
        <v>537</v>
      </c>
      <c r="N46" s="64" t="s">
        <v>537</v>
      </c>
      <c r="O46" s="65" t="s">
        <v>537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537</v>
      </c>
      <c r="L47" s="64" t="s">
        <v>537</v>
      </c>
      <c r="M47" s="64" t="s">
        <v>537</v>
      </c>
      <c r="N47" s="64" t="s">
        <v>537</v>
      </c>
      <c r="O47" s="65" t="s">
        <v>537</v>
      </c>
      <c r="P47" s="48"/>
      <c r="Q47" s="48"/>
      <c r="R47" s="48"/>
      <c r="S47" s="48"/>
      <c r="T47" s="48"/>
      <c r="U47" s="48"/>
    </row>
    <row r="48" spans="1:21" ht="30.75" customHeight="1" x14ac:dyDescent="0.2">
      <c r="A48" s="48"/>
      <c r="B48" s="1155"/>
      <c r="C48" s="1156"/>
      <c r="D48" s="62"/>
      <c r="E48" s="1161" t="s">
        <v>15</v>
      </c>
      <c r="F48" s="1161"/>
      <c r="G48" s="1161"/>
      <c r="H48" s="1161"/>
      <c r="I48" s="1161"/>
      <c r="J48" s="1162"/>
      <c r="K48" s="63">
        <v>1295</v>
      </c>
      <c r="L48" s="64">
        <v>1257</v>
      </c>
      <c r="M48" s="64">
        <v>895</v>
      </c>
      <c r="N48" s="64">
        <v>865</v>
      </c>
      <c r="O48" s="65">
        <v>736</v>
      </c>
      <c r="P48" s="48"/>
      <c r="Q48" s="48"/>
      <c r="R48" s="48"/>
      <c r="S48" s="48"/>
      <c r="T48" s="48"/>
      <c r="U48" s="48"/>
    </row>
    <row r="49" spans="1:21" ht="30.75" customHeight="1" x14ac:dyDescent="0.2">
      <c r="A49" s="48"/>
      <c r="B49" s="1155"/>
      <c r="C49" s="1156"/>
      <c r="D49" s="62"/>
      <c r="E49" s="1161" t="s">
        <v>16</v>
      </c>
      <c r="F49" s="1161"/>
      <c r="G49" s="1161"/>
      <c r="H49" s="1161"/>
      <c r="I49" s="1161"/>
      <c r="J49" s="1162"/>
      <c r="K49" s="63">
        <v>125</v>
      </c>
      <c r="L49" s="64">
        <v>143</v>
      </c>
      <c r="M49" s="64">
        <v>169</v>
      </c>
      <c r="N49" s="64">
        <v>177</v>
      </c>
      <c r="O49" s="65">
        <v>199</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1</v>
      </c>
      <c r="M50" s="64">
        <v>12</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537</v>
      </c>
      <c r="L51" s="64" t="s">
        <v>537</v>
      </c>
      <c r="M51" s="64" t="s">
        <v>537</v>
      </c>
      <c r="N51" s="64" t="s">
        <v>537</v>
      </c>
      <c r="O51" s="65" t="s">
        <v>537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2767</v>
      </c>
      <c r="L52" s="64">
        <v>2863</v>
      </c>
      <c r="M52" s="64">
        <v>2945</v>
      </c>
      <c r="N52" s="64">
        <v>2977</v>
      </c>
      <c r="O52" s="65">
        <v>2953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1420</v>
      </c>
      <c r="L53" s="69">
        <v>1423</v>
      </c>
      <c r="M53" s="69">
        <v>1077</v>
      </c>
      <c r="N53" s="69">
        <v>947</v>
      </c>
      <c r="O53" s="70">
        <v>863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lDlDL0qge15L2ioi6+CgqZlmdSmXYCGcaVOuEJK2/ORvDyZn7O/v71XAHIz0DILCR4bVRb4T9mkB/jbAGbkFA==" saltValue="vRhqdU1hAiMoyXpQEE7aj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84" t="s">
        <v>32</v>
      </c>
      <c r="C41" s="1185"/>
      <c r="D41" s="105"/>
      <c r="E41" s="1190" t="s">
        <v>33</v>
      </c>
      <c r="F41" s="1190"/>
      <c r="G41" s="1190"/>
      <c r="H41" s="1191"/>
      <c r="I41" s="355">
        <v>30799</v>
      </c>
      <c r="J41" s="356">
        <v>30476</v>
      </c>
      <c r="K41" s="356">
        <v>29529</v>
      </c>
      <c r="L41" s="356">
        <v>28686</v>
      </c>
      <c r="M41" s="357">
        <v>27397</v>
      </c>
    </row>
    <row r="42" spans="2:13" ht="27.75" customHeight="1" x14ac:dyDescent="0.2">
      <c r="B42" s="1186"/>
      <c r="C42" s="1187"/>
      <c r="D42" s="106"/>
      <c r="E42" s="1192" t="s">
        <v>34</v>
      </c>
      <c r="F42" s="1192"/>
      <c r="G42" s="1192"/>
      <c r="H42" s="1193"/>
      <c r="I42" s="358">
        <v>0</v>
      </c>
      <c r="J42" s="359">
        <v>0</v>
      </c>
      <c r="K42" s="359">
        <v>0</v>
      </c>
      <c r="L42" s="359">
        <v>0</v>
      </c>
      <c r="M42" s="360">
        <v>0</v>
      </c>
    </row>
    <row r="43" spans="2:13" ht="27.75" customHeight="1" x14ac:dyDescent="0.2">
      <c r="B43" s="1186"/>
      <c r="C43" s="1187"/>
      <c r="D43" s="106"/>
      <c r="E43" s="1192" t="s">
        <v>35</v>
      </c>
      <c r="F43" s="1192"/>
      <c r="G43" s="1192"/>
      <c r="H43" s="1193"/>
      <c r="I43" s="358">
        <v>18104</v>
      </c>
      <c r="J43" s="359">
        <v>17039</v>
      </c>
      <c r="K43" s="359">
        <v>14790</v>
      </c>
      <c r="L43" s="359">
        <v>12414</v>
      </c>
      <c r="M43" s="360">
        <v>9973</v>
      </c>
    </row>
    <row r="44" spans="2:13" ht="27.75" customHeight="1" x14ac:dyDescent="0.2">
      <c r="B44" s="1186"/>
      <c r="C44" s="1187"/>
      <c r="D44" s="106"/>
      <c r="E44" s="1192" t="s">
        <v>36</v>
      </c>
      <c r="F44" s="1192"/>
      <c r="G44" s="1192"/>
      <c r="H44" s="1193"/>
      <c r="I44" s="358">
        <v>1468</v>
      </c>
      <c r="J44" s="359">
        <v>2048</v>
      </c>
      <c r="K44" s="359">
        <v>2449</v>
      </c>
      <c r="L44" s="359">
        <v>2382</v>
      </c>
      <c r="M44" s="360">
        <v>2056</v>
      </c>
    </row>
    <row r="45" spans="2:13" ht="27.75" customHeight="1" x14ac:dyDescent="0.2">
      <c r="B45" s="1186"/>
      <c r="C45" s="1187"/>
      <c r="D45" s="106"/>
      <c r="E45" s="1192" t="s">
        <v>37</v>
      </c>
      <c r="F45" s="1192"/>
      <c r="G45" s="1192"/>
      <c r="H45" s="1193"/>
      <c r="I45" s="358">
        <v>2792</v>
      </c>
      <c r="J45" s="359">
        <v>2781</v>
      </c>
      <c r="K45" s="359">
        <v>2804</v>
      </c>
      <c r="L45" s="359">
        <v>2856</v>
      </c>
      <c r="M45" s="360">
        <v>2863</v>
      </c>
    </row>
    <row r="46" spans="2:13" ht="27.75" customHeight="1" x14ac:dyDescent="0.2">
      <c r="B46" s="1186"/>
      <c r="C46" s="1187"/>
      <c r="D46" s="107"/>
      <c r="E46" s="1192" t="s">
        <v>38</v>
      </c>
      <c r="F46" s="1192"/>
      <c r="G46" s="1192"/>
      <c r="H46" s="1193"/>
      <c r="I46" s="358">
        <v>0</v>
      </c>
      <c r="J46" s="359">
        <v>0</v>
      </c>
      <c r="K46" s="359" t="s">
        <v>537</v>
      </c>
      <c r="L46" s="359" t="s">
        <v>537</v>
      </c>
      <c r="M46" s="360" t="s">
        <v>537</v>
      </c>
    </row>
    <row r="47" spans="2:13" ht="27.75" customHeight="1" x14ac:dyDescent="0.2">
      <c r="B47" s="1186"/>
      <c r="C47" s="1187"/>
      <c r="D47" s="108"/>
      <c r="E47" s="1194" t="s">
        <v>39</v>
      </c>
      <c r="F47" s="1195"/>
      <c r="G47" s="1195"/>
      <c r="H47" s="1196"/>
      <c r="I47" s="358" t="s">
        <v>537</v>
      </c>
      <c r="J47" s="359" t="s">
        <v>537</v>
      </c>
      <c r="K47" s="359" t="s">
        <v>537</v>
      </c>
      <c r="L47" s="359" t="s">
        <v>537</v>
      </c>
      <c r="M47" s="360" t="s">
        <v>537</v>
      </c>
    </row>
    <row r="48" spans="2:13" ht="27.75" customHeight="1" x14ac:dyDescent="0.2">
      <c r="B48" s="1186"/>
      <c r="C48" s="1187"/>
      <c r="D48" s="106"/>
      <c r="E48" s="1192" t="s">
        <v>40</v>
      </c>
      <c r="F48" s="1192"/>
      <c r="G48" s="1192"/>
      <c r="H48" s="1193"/>
      <c r="I48" s="358" t="s">
        <v>537</v>
      </c>
      <c r="J48" s="359" t="s">
        <v>537</v>
      </c>
      <c r="K48" s="359" t="s">
        <v>537</v>
      </c>
      <c r="L48" s="359" t="s">
        <v>537</v>
      </c>
      <c r="M48" s="360" t="s">
        <v>537</v>
      </c>
    </row>
    <row r="49" spans="2:13" ht="27.75" customHeight="1" x14ac:dyDescent="0.2">
      <c r="B49" s="1188"/>
      <c r="C49" s="1189"/>
      <c r="D49" s="106"/>
      <c r="E49" s="1192" t="s">
        <v>41</v>
      </c>
      <c r="F49" s="1192"/>
      <c r="G49" s="1192"/>
      <c r="H49" s="1193"/>
      <c r="I49" s="358" t="s">
        <v>537</v>
      </c>
      <c r="J49" s="359" t="s">
        <v>537</v>
      </c>
      <c r="K49" s="359" t="s">
        <v>537</v>
      </c>
      <c r="L49" s="359" t="s">
        <v>537</v>
      </c>
      <c r="M49" s="360" t="s">
        <v>537</v>
      </c>
    </row>
    <row r="50" spans="2:13" ht="27.75" customHeight="1" x14ac:dyDescent="0.2">
      <c r="B50" s="1197" t="s">
        <v>42</v>
      </c>
      <c r="C50" s="1198"/>
      <c r="D50" s="109"/>
      <c r="E50" s="1192" t="s">
        <v>43</v>
      </c>
      <c r="F50" s="1192"/>
      <c r="G50" s="1192"/>
      <c r="H50" s="1193"/>
      <c r="I50" s="358">
        <v>5134</v>
      </c>
      <c r="J50" s="359">
        <v>4913</v>
      </c>
      <c r="K50" s="359">
        <v>5275</v>
      </c>
      <c r="L50" s="359">
        <v>5834</v>
      </c>
      <c r="M50" s="360">
        <v>6340</v>
      </c>
    </row>
    <row r="51" spans="2:13" ht="27.75" customHeight="1" x14ac:dyDescent="0.2">
      <c r="B51" s="1186"/>
      <c r="C51" s="1187"/>
      <c r="D51" s="106"/>
      <c r="E51" s="1192" t="s">
        <v>44</v>
      </c>
      <c r="F51" s="1192"/>
      <c r="G51" s="1192"/>
      <c r="H51" s="1193"/>
      <c r="I51" s="358">
        <v>2492</v>
      </c>
      <c r="J51" s="359">
        <v>2340</v>
      </c>
      <c r="K51" s="359">
        <v>2270</v>
      </c>
      <c r="L51" s="359">
        <v>2006</v>
      </c>
      <c r="M51" s="360">
        <v>1767</v>
      </c>
    </row>
    <row r="52" spans="2:13" ht="27.75" customHeight="1" x14ac:dyDescent="0.2">
      <c r="B52" s="1188"/>
      <c r="C52" s="1189"/>
      <c r="D52" s="106"/>
      <c r="E52" s="1192" t="s">
        <v>45</v>
      </c>
      <c r="F52" s="1192"/>
      <c r="G52" s="1192"/>
      <c r="H52" s="1193"/>
      <c r="I52" s="358">
        <v>33370</v>
      </c>
      <c r="J52" s="359">
        <v>32785</v>
      </c>
      <c r="K52" s="359">
        <v>31744</v>
      </c>
      <c r="L52" s="359">
        <v>30503</v>
      </c>
      <c r="M52" s="360">
        <v>29005</v>
      </c>
    </row>
    <row r="53" spans="2:13" ht="27.75" customHeight="1" thickBot="1" x14ac:dyDescent="0.25">
      <c r="B53" s="1199" t="s">
        <v>46</v>
      </c>
      <c r="C53" s="1200"/>
      <c r="D53" s="110"/>
      <c r="E53" s="1201" t="s">
        <v>47</v>
      </c>
      <c r="F53" s="1201"/>
      <c r="G53" s="1201"/>
      <c r="H53" s="1202"/>
      <c r="I53" s="361">
        <v>12167</v>
      </c>
      <c r="J53" s="362">
        <v>12305</v>
      </c>
      <c r="K53" s="362">
        <v>10282</v>
      </c>
      <c r="L53" s="362">
        <v>7995</v>
      </c>
      <c r="M53" s="363">
        <v>5178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p9lrJoTTo5i/D4kEFrDg61IF/Y7gTnpHWMAI9EVogm/m728jVxjm+XmIRQLRT3k/1Tue/VASRLmtEl14ZnJGw==" saltValue="uhlANhwctMXb5RkNZpuX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50</v>
      </c>
      <c r="D55" s="1211"/>
      <c r="E55" s="1212"/>
      <c r="F55" s="122">
        <v>1535</v>
      </c>
      <c r="G55" s="122">
        <v>1884</v>
      </c>
      <c r="H55" s="123">
        <v>2364</v>
      </c>
    </row>
    <row r="56" spans="2:8" ht="52.5" customHeight="1" x14ac:dyDescent="0.2">
      <c r="B56" s="124"/>
      <c r="C56" s="1213" t="s">
        <v>51</v>
      </c>
      <c r="D56" s="1213"/>
      <c r="E56" s="1214"/>
      <c r="F56" s="125">
        <v>1185</v>
      </c>
      <c r="G56" s="125">
        <v>1381</v>
      </c>
      <c r="H56" s="126">
        <v>1376</v>
      </c>
    </row>
    <row r="57" spans="2:8" ht="53.25" customHeight="1" x14ac:dyDescent="0.2">
      <c r="B57" s="124"/>
      <c r="C57" s="1215" t="s">
        <v>52</v>
      </c>
      <c r="D57" s="1215"/>
      <c r="E57" s="1216"/>
      <c r="F57" s="127">
        <v>2296</v>
      </c>
      <c r="G57" s="127">
        <v>2138</v>
      </c>
      <c r="H57" s="128">
        <v>2034</v>
      </c>
    </row>
    <row r="58" spans="2:8" ht="45.75" customHeight="1" x14ac:dyDescent="0.2">
      <c r="B58" s="129"/>
      <c r="C58" s="1203" t="s">
        <v>593</v>
      </c>
      <c r="D58" s="1204"/>
      <c r="E58" s="1205"/>
      <c r="F58" s="130">
        <v>751</v>
      </c>
      <c r="G58" s="130">
        <v>729</v>
      </c>
      <c r="H58" s="131">
        <v>716</v>
      </c>
    </row>
    <row r="59" spans="2:8" ht="45.75" customHeight="1" x14ac:dyDescent="0.2">
      <c r="B59" s="129"/>
      <c r="C59" s="1203" t="s">
        <v>594</v>
      </c>
      <c r="D59" s="1204"/>
      <c r="E59" s="1205"/>
      <c r="F59" s="130">
        <v>702</v>
      </c>
      <c r="G59" s="130">
        <v>618</v>
      </c>
      <c r="H59" s="131">
        <v>574</v>
      </c>
    </row>
    <row r="60" spans="2:8" ht="45.75" customHeight="1" x14ac:dyDescent="0.2">
      <c r="B60" s="129"/>
      <c r="C60" s="1203" t="s">
        <v>595</v>
      </c>
      <c r="D60" s="1204"/>
      <c r="E60" s="1205"/>
      <c r="F60" s="130">
        <v>245</v>
      </c>
      <c r="G60" s="130">
        <v>245</v>
      </c>
      <c r="H60" s="131">
        <v>245</v>
      </c>
    </row>
    <row r="61" spans="2:8" ht="45.75" customHeight="1" x14ac:dyDescent="0.2">
      <c r="B61" s="129"/>
      <c r="C61" s="1203" t="s">
        <v>596</v>
      </c>
      <c r="D61" s="1204"/>
      <c r="E61" s="1205"/>
      <c r="F61" s="130">
        <v>179</v>
      </c>
      <c r="G61" s="130">
        <v>179</v>
      </c>
      <c r="H61" s="131">
        <v>179</v>
      </c>
    </row>
    <row r="62" spans="2:8" ht="45.75" customHeight="1" thickBot="1" x14ac:dyDescent="0.25">
      <c r="B62" s="132"/>
      <c r="C62" s="1206" t="s">
        <v>597</v>
      </c>
      <c r="D62" s="1207"/>
      <c r="E62" s="1208"/>
      <c r="F62" s="133">
        <v>62</v>
      </c>
      <c r="G62" s="133">
        <v>62</v>
      </c>
      <c r="H62" s="134">
        <v>62</v>
      </c>
    </row>
    <row r="63" spans="2:8" ht="52.5" customHeight="1" thickBot="1" x14ac:dyDescent="0.25">
      <c r="B63" s="135"/>
      <c r="C63" s="1209" t="s">
        <v>53</v>
      </c>
      <c r="D63" s="1209"/>
      <c r="E63" s="1210"/>
      <c r="F63" s="136">
        <v>5015</v>
      </c>
      <c r="G63" s="136">
        <v>5403</v>
      </c>
      <c r="H63" s="137">
        <v>5774</v>
      </c>
    </row>
    <row r="64" spans="2:8" ht="13.2" x14ac:dyDescent="0.2"/>
  </sheetData>
  <sheetProtection algorithmName="SHA-512" hashValue="nf9IaSfwwZNYHOz3PMt9pZg3Dr7uW7KgqlbupGxXVHEaJ2mUnD7vKmO7dRvswZlqvr8OcctbvktZ1qsdUfyZKw==" saltValue="SyNC2UGDBg16A0xDwdYi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54196</v>
      </c>
      <c r="E3" s="156"/>
      <c r="F3" s="157">
        <v>85173</v>
      </c>
      <c r="G3" s="158"/>
      <c r="H3" s="159"/>
    </row>
    <row r="4" spans="1:8" x14ac:dyDescent="0.2">
      <c r="A4" s="160"/>
      <c r="B4" s="161"/>
      <c r="C4" s="162"/>
      <c r="D4" s="163">
        <v>35853</v>
      </c>
      <c r="E4" s="164"/>
      <c r="F4" s="165">
        <v>43913</v>
      </c>
      <c r="G4" s="166"/>
      <c r="H4" s="167"/>
    </row>
    <row r="5" spans="1:8" x14ac:dyDescent="0.2">
      <c r="A5" s="148" t="s">
        <v>556</v>
      </c>
      <c r="B5" s="153"/>
      <c r="C5" s="154"/>
      <c r="D5" s="155">
        <v>61860</v>
      </c>
      <c r="E5" s="156"/>
      <c r="F5" s="157">
        <v>94081</v>
      </c>
      <c r="G5" s="158"/>
      <c r="H5" s="159"/>
    </row>
    <row r="6" spans="1:8" x14ac:dyDescent="0.2">
      <c r="A6" s="160"/>
      <c r="B6" s="161"/>
      <c r="C6" s="162"/>
      <c r="D6" s="163">
        <v>35439</v>
      </c>
      <c r="E6" s="164"/>
      <c r="F6" s="165">
        <v>48949</v>
      </c>
      <c r="G6" s="166"/>
      <c r="H6" s="167"/>
    </row>
    <row r="7" spans="1:8" x14ac:dyDescent="0.2">
      <c r="A7" s="148" t="s">
        <v>557</v>
      </c>
      <c r="B7" s="153"/>
      <c r="C7" s="154"/>
      <c r="D7" s="155">
        <v>50317</v>
      </c>
      <c r="E7" s="156"/>
      <c r="F7" s="157">
        <v>92632</v>
      </c>
      <c r="G7" s="158"/>
      <c r="H7" s="159"/>
    </row>
    <row r="8" spans="1:8" x14ac:dyDescent="0.2">
      <c r="A8" s="160"/>
      <c r="B8" s="161"/>
      <c r="C8" s="162"/>
      <c r="D8" s="163">
        <v>24424</v>
      </c>
      <c r="E8" s="164"/>
      <c r="F8" s="165">
        <v>47978</v>
      </c>
      <c r="G8" s="166"/>
      <c r="H8" s="167"/>
    </row>
    <row r="9" spans="1:8" x14ac:dyDescent="0.2">
      <c r="A9" s="148" t="s">
        <v>558</v>
      </c>
      <c r="B9" s="153"/>
      <c r="C9" s="154"/>
      <c r="D9" s="155">
        <v>52329</v>
      </c>
      <c r="E9" s="156"/>
      <c r="F9" s="157">
        <v>96469</v>
      </c>
      <c r="G9" s="158"/>
      <c r="H9" s="159"/>
    </row>
    <row r="10" spans="1:8" x14ac:dyDescent="0.2">
      <c r="A10" s="160"/>
      <c r="B10" s="161"/>
      <c r="C10" s="162"/>
      <c r="D10" s="163">
        <v>30616</v>
      </c>
      <c r="E10" s="164"/>
      <c r="F10" s="165">
        <v>49775</v>
      </c>
      <c r="G10" s="166"/>
      <c r="H10" s="167"/>
    </row>
    <row r="11" spans="1:8" x14ac:dyDescent="0.2">
      <c r="A11" s="148" t="s">
        <v>559</v>
      </c>
      <c r="B11" s="153"/>
      <c r="C11" s="154"/>
      <c r="D11" s="155">
        <v>54020</v>
      </c>
      <c r="E11" s="156"/>
      <c r="F11" s="157">
        <v>85743</v>
      </c>
      <c r="G11" s="158"/>
      <c r="H11" s="159"/>
    </row>
    <row r="12" spans="1:8" x14ac:dyDescent="0.2">
      <c r="A12" s="160"/>
      <c r="B12" s="161"/>
      <c r="C12" s="168"/>
      <c r="D12" s="163">
        <v>33932</v>
      </c>
      <c r="E12" s="164"/>
      <c r="F12" s="165">
        <v>45231</v>
      </c>
      <c r="G12" s="166"/>
      <c r="H12" s="167"/>
    </row>
    <row r="13" spans="1:8" x14ac:dyDescent="0.2">
      <c r="A13" s="148"/>
      <c r="B13" s="153"/>
      <c r="C13" s="169"/>
      <c r="D13" s="170">
        <v>54544</v>
      </c>
      <c r="E13" s="171"/>
      <c r="F13" s="172">
        <v>90820</v>
      </c>
      <c r="G13" s="173"/>
      <c r="H13" s="159"/>
    </row>
    <row r="14" spans="1:8" x14ac:dyDescent="0.2">
      <c r="A14" s="160"/>
      <c r="B14" s="161"/>
      <c r="C14" s="162"/>
      <c r="D14" s="163">
        <v>32053</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3.74</v>
      </c>
      <c r="C19" s="174">
        <f>ROUND(VALUE(SUBSTITUTE(実質収支比率等に係る経年分析!G$48,"▲","-")),2)</f>
        <v>2.78</v>
      </c>
      <c r="D19" s="174">
        <f>ROUND(VALUE(SUBSTITUTE(実質収支比率等に係る経年分析!H$48,"▲","-")),2)</f>
        <v>3.23</v>
      </c>
      <c r="E19" s="174">
        <f>ROUND(VALUE(SUBSTITUTE(実質収支比率等に係る経年分析!I$48,"▲","-")),2)</f>
        <v>6.49</v>
      </c>
      <c r="F19" s="174">
        <f>ROUND(VALUE(SUBSTITUTE(実質収支比率等に係る経年分析!J$48,"▲","-")),2)</f>
        <v>6.14</v>
      </c>
    </row>
    <row r="20" spans="1:11" x14ac:dyDescent="0.2">
      <c r="A20" s="174" t="s">
        <v>57</v>
      </c>
      <c r="B20" s="174">
        <f>ROUND(VALUE(SUBSTITUTE(実質収支比率等に係る経年分析!F$47,"▲","-")),2)</f>
        <v>9.49</v>
      </c>
      <c r="C20" s="174">
        <f>ROUND(VALUE(SUBSTITUTE(実質収支比率等に係る経年分析!G$47,"▲","-")),2)</f>
        <v>9.86</v>
      </c>
      <c r="D20" s="174">
        <f>ROUND(VALUE(SUBSTITUTE(実質収支比率等に係る経年分析!H$47,"▲","-")),2)</f>
        <v>10.78</v>
      </c>
      <c r="E20" s="174">
        <f>ROUND(VALUE(SUBSTITUTE(実質収支比率等に係る経年分析!I$47,"▲","-")),2)</f>
        <v>12.73</v>
      </c>
      <c r="F20" s="174">
        <f>ROUND(VALUE(SUBSTITUTE(実質収支比率等に係る経年分析!J$47,"▲","-")),2)</f>
        <v>16.3</v>
      </c>
    </row>
    <row r="21" spans="1:11" x14ac:dyDescent="0.2">
      <c r="A21" s="174" t="s">
        <v>58</v>
      </c>
      <c r="B21" s="174">
        <f>IF(ISNUMBER(VALUE(SUBSTITUTE(実質収支比率等に係る経年分析!F$49,"▲","-"))),ROUND(VALUE(SUBSTITUTE(実質収支比率等に係る経年分析!F$49,"▲","-")),2),NA())</f>
        <v>-4.3099999999999996</v>
      </c>
      <c r="C21" s="174">
        <f>IF(ISNUMBER(VALUE(SUBSTITUTE(実質収支比率等に係る経年分析!G$49,"▲","-"))),ROUND(VALUE(SUBSTITUTE(実質収支比率等に係る経年分析!G$49,"▲","-")),2),NA())</f>
        <v>-0.65</v>
      </c>
      <c r="D21" s="174">
        <f>IF(ISNUMBER(VALUE(SUBSTITUTE(実質収支比率等に係る経年分析!H$49,"▲","-"))),ROUND(VALUE(SUBSTITUTE(実質収支比率等に係る経年分析!H$49,"▲","-")),2),NA())</f>
        <v>1.79</v>
      </c>
      <c r="E21" s="174">
        <f>IF(ISNUMBER(VALUE(SUBSTITUTE(実質収支比率等に係る経年分析!I$49,"▲","-"))),ROUND(VALUE(SUBSTITUTE(実質収支比率等に係る経年分析!I$49,"▲","-")),2),NA())</f>
        <v>5.74</v>
      </c>
      <c r="F21" s="174">
        <f>IF(ISNUMBER(VALUE(SUBSTITUTE(実質収支比率等に係る経年分析!J$49,"▲","-"))),ROUND(VALUE(SUBSTITUTE(実質収支比率等に係る経年分析!J$49,"▲","-")),2),NA())</f>
        <v>2.83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温泉配湯事業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国民健康保険事業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2">
      <c r="A33" s="175" t="str">
        <f>IF(連結実質赤字比率に係る赤字・黒字の構成分析!C$37="",NA(),連結実質赤字比率に係る赤字・黒字の構成分析!C$37)</f>
        <v>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2">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1.1000000000000001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6.13</v>
      </c>
    </row>
    <row r="36" spans="1:16" x14ac:dyDescent="0.2">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2767</v>
      </c>
      <c r="E42" s="176"/>
      <c r="F42" s="176"/>
      <c r="G42" s="176">
        <f>'実質公債費比率（分子）の構造'!L$52</f>
        <v>2863</v>
      </c>
      <c r="H42" s="176"/>
      <c r="I42" s="176"/>
      <c r="J42" s="176">
        <f>'実質公債費比率（分子）の構造'!M$52</f>
        <v>2945</v>
      </c>
      <c r="K42" s="176"/>
      <c r="L42" s="176"/>
      <c r="M42" s="176">
        <f>'実質公債費比率（分子）の構造'!N$52</f>
        <v>2977</v>
      </c>
      <c r="N42" s="176"/>
      <c r="O42" s="176"/>
      <c r="P42" s="176">
        <f>'実質公債費比率（分子）の構造'!O$52</f>
        <v>2953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1</v>
      </c>
      <c r="F44" s="176"/>
      <c r="G44" s="176"/>
      <c r="H44" s="176">
        <f>'実質公債費比率（分子）の構造'!M$50</f>
        <v>12</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125</v>
      </c>
      <c r="C45" s="176"/>
      <c r="D45" s="176"/>
      <c r="E45" s="176">
        <f>'実質公債費比率（分子）の構造'!L$49</f>
        <v>143</v>
      </c>
      <c r="F45" s="176"/>
      <c r="G45" s="176"/>
      <c r="H45" s="176">
        <f>'実質公債費比率（分子）の構造'!M$49</f>
        <v>169</v>
      </c>
      <c r="I45" s="176"/>
      <c r="J45" s="176"/>
      <c r="K45" s="176">
        <f>'実質公債費比率（分子）の構造'!N$49</f>
        <v>177</v>
      </c>
      <c r="L45" s="176"/>
      <c r="M45" s="176"/>
      <c r="N45" s="176">
        <f>'実質公債費比率（分子）の構造'!O$49</f>
        <v>199</v>
      </c>
      <c r="O45" s="176"/>
      <c r="P45" s="176"/>
    </row>
    <row r="46" spans="1:16" x14ac:dyDescent="0.2">
      <c r="A46" s="176" t="s">
        <v>69</v>
      </c>
      <c r="B46" s="176">
        <f>'実質公債費比率（分子）の構造'!K$48</f>
        <v>1295</v>
      </c>
      <c r="C46" s="176"/>
      <c r="D46" s="176"/>
      <c r="E46" s="176">
        <f>'実質公債費比率（分子）の構造'!L$48</f>
        <v>1257</v>
      </c>
      <c r="F46" s="176"/>
      <c r="G46" s="176"/>
      <c r="H46" s="176">
        <f>'実質公債費比率（分子）の構造'!M$48</f>
        <v>895</v>
      </c>
      <c r="I46" s="176"/>
      <c r="J46" s="176"/>
      <c r="K46" s="176">
        <f>'実質公債費比率（分子）の構造'!N$48</f>
        <v>865</v>
      </c>
      <c r="L46" s="176"/>
      <c r="M46" s="176"/>
      <c r="N46" s="176">
        <f>'実質公債費比率（分子）の構造'!O$48</f>
        <v>736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2767</v>
      </c>
      <c r="C49" s="176"/>
      <c r="D49" s="176"/>
      <c r="E49" s="176">
        <f>'実質公債費比率（分子）の構造'!L$45</f>
        <v>2885</v>
      </c>
      <c r="F49" s="176"/>
      <c r="G49" s="176"/>
      <c r="H49" s="176">
        <f>'実質公債費比率（分子）の構造'!M$45</f>
        <v>2946</v>
      </c>
      <c r="I49" s="176"/>
      <c r="J49" s="176"/>
      <c r="K49" s="176">
        <f>'実質公債費比率（分子）の構造'!N$45</f>
        <v>2882</v>
      </c>
      <c r="L49" s="176"/>
      <c r="M49" s="176"/>
      <c r="N49" s="176">
        <f>'実質公債費比率（分子）の構造'!O$45</f>
        <v>2881</v>
      </c>
      <c r="O49" s="176"/>
      <c r="P49" s="176"/>
    </row>
    <row r="50" spans="1:16" x14ac:dyDescent="0.2">
      <c r="A50" s="176" t="s">
        <v>73</v>
      </c>
      <c r="B50" s="176" t="e">
        <f>NA()</f>
        <v>#N/A</v>
      </c>
      <c r="C50" s="176">
        <f>IF(ISNUMBER('実質公債費比率（分子）の構造'!K$53),'実質公債費比率（分子）の構造'!K$53,NA())</f>
        <v>1420</v>
      </c>
      <c r="D50" s="176" t="e">
        <f>NA()</f>
        <v>#N/A</v>
      </c>
      <c r="E50" s="176" t="e">
        <f>NA()</f>
        <v>#N/A</v>
      </c>
      <c r="F50" s="176">
        <f>IF(ISNUMBER('実質公債費比率（分子）の構造'!L$53),'実質公債費比率（分子）の構造'!L$53,NA())</f>
        <v>1423</v>
      </c>
      <c r="G50" s="176" t="e">
        <f>NA()</f>
        <v>#N/A</v>
      </c>
      <c r="H50" s="176" t="e">
        <f>NA()</f>
        <v>#N/A</v>
      </c>
      <c r="I50" s="176">
        <f>IF(ISNUMBER('実質公債費比率（分子）の構造'!M$53),'実質公債費比率（分子）の構造'!M$53,NA())</f>
        <v>1077</v>
      </c>
      <c r="J50" s="176" t="e">
        <f>NA()</f>
        <v>#N/A</v>
      </c>
      <c r="K50" s="176" t="e">
        <f>NA()</f>
        <v>#N/A</v>
      </c>
      <c r="L50" s="176">
        <f>IF(ISNUMBER('実質公債費比率（分子）の構造'!N$53),'実質公債費比率（分子）の構造'!N$53,NA())</f>
        <v>947</v>
      </c>
      <c r="M50" s="176" t="e">
        <f>NA()</f>
        <v>#N/A</v>
      </c>
      <c r="N50" s="176" t="e">
        <f>NA()</f>
        <v>#N/A</v>
      </c>
      <c r="O50" s="176">
        <f>IF(ISNUMBER('実質公債費比率（分子）の構造'!O$53),'実質公債費比率（分子）の構造'!O$53,NA())</f>
        <v>863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33370</v>
      </c>
      <c r="E56" s="175"/>
      <c r="F56" s="175"/>
      <c r="G56" s="175">
        <f>'将来負担比率（分子）の構造'!J$52</f>
        <v>32785</v>
      </c>
      <c r="H56" s="175"/>
      <c r="I56" s="175"/>
      <c r="J56" s="175">
        <f>'将来負担比率（分子）の構造'!K$52</f>
        <v>31744</v>
      </c>
      <c r="K56" s="175"/>
      <c r="L56" s="175"/>
      <c r="M56" s="175">
        <f>'将来負担比率（分子）の構造'!L$52</f>
        <v>30503</v>
      </c>
      <c r="N56" s="175"/>
      <c r="O56" s="175"/>
      <c r="P56" s="175">
        <f>'将来負担比率（分子）の構造'!M$52</f>
        <v>29005</v>
      </c>
    </row>
    <row r="57" spans="1:16" x14ac:dyDescent="0.2">
      <c r="A57" s="175" t="s">
        <v>44</v>
      </c>
      <c r="B57" s="175"/>
      <c r="C57" s="175"/>
      <c r="D57" s="175">
        <f>'将来負担比率（分子）の構造'!I$51</f>
        <v>2492</v>
      </c>
      <c r="E57" s="175"/>
      <c r="F57" s="175"/>
      <c r="G57" s="175">
        <f>'将来負担比率（分子）の構造'!J$51</f>
        <v>2340</v>
      </c>
      <c r="H57" s="175"/>
      <c r="I57" s="175"/>
      <c r="J57" s="175">
        <f>'将来負担比率（分子）の構造'!K$51</f>
        <v>2270</v>
      </c>
      <c r="K57" s="175"/>
      <c r="L57" s="175"/>
      <c r="M57" s="175">
        <f>'将来負担比率（分子）の構造'!L$51</f>
        <v>2006</v>
      </c>
      <c r="N57" s="175"/>
      <c r="O57" s="175"/>
      <c r="P57" s="175">
        <f>'将来負担比率（分子）の構造'!M$51</f>
        <v>1767</v>
      </c>
    </row>
    <row r="58" spans="1:16" x14ac:dyDescent="0.2">
      <c r="A58" s="175" t="s">
        <v>43</v>
      </c>
      <c r="B58" s="175"/>
      <c r="C58" s="175"/>
      <c r="D58" s="175">
        <f>'将来負担比率（分子）の構造'!I$50</f>
        <v>5134</v>
      </c>
      <c r="E58" s="175"/>
      <c r="F58" s="175"/>
      <c r="G58" s="175">
        <f>'将来負担比率（分子）の構造'!J$50</f>
        <v>4913</v>
      </c>
      <c r="H58" s="175"/>
      <c r="I58" s="175"/>
      <c r="J58" s="175">
        <f>'将来負担比率（分子）の構造'!K$50</f>
        <v>5275</v>
      </c>
      <c r="K58" s="175"/>
      <c r="L58" s="175"/>
      <c r="M58" s="175">
        <f>'将来負担比率（分子）の構造'!L$50</f>
        <v>5834</v>
      </c>
      <c r="N58" s="175"/>
      <c r="O58" s="175"/>
      <c r="P58" s="175">
        <f>'将来負担比率（分子）の構造'!M$50</f>
        <v>6340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2792</v>
      </c>
      <c r="C62" s="175"/>
      <c r="D62" s="175"/>
      <c r="E62" s="175">
        <f>'将来負担比率（分子）の構造'!J$45</f>
        <v>2781</v>
      </c>
      <c r="F62" s="175"/>
      <c r="G62" s="175"/>
      <c r="H62" s="175">
        <f>'将来負担比率（分子）の構造'!K$45</f>
        <v>2804</v>
      </c>
      <c r="I62" s="175"/>
      <c r="J62" s="175"/>
      <c r="K62" s="175">
        <f>'将来負担比率（分子）の構造'!L$45</f>
        <v>2856</v>
      </c>
      <c r="L62" s="175"/>
      <c r="M62" s="175"/>
      <c r="N62" s="175">
        <f>'将来負担比率（分子）の構造'!M$45</f>
        <v>2863</v>
      </c>
      <c r="O62" s="175"/>
      <c r="P62" s="175"/>
    </row>
    <row r="63" spans="1:16" x14ac:dyDescent="0.2">
      <c r="A63" s="175" t="s">
        <v>36</v>
      </c>
      <c r="B63" s="175">
        <f>'将来負担比率（分子）の構造'!I$44</f>
        <v>1468</v>
      </c>
      <c r="C63" s="175"/>
      <c r="D63" s="175"/>
      <c r="E63" s="175">
        <f>'将来負担比率（分子）の構造'!J$44</f>
        <v>2048</v>
      </c>
      <c r="F63" s="175"/>
      <c r="G63" s="175"/>
      <c r="H63" s="175">
        <f>'将来負担比率（分子）の構造'!K$44</f>
        <v>2449</v>
      </c>
      <c r="I63" s="175"/>
      <c r="J63" s="175"/>
      <c r="K63" s="175">
        <f>'将来負担比率（分子）の構造'!L$44</f>
        <v>2382</v>
      </c>
      <c r="L63" s="175"/>
      <c r="M63" s="175"/>
      <c r="N63" s="175">
        <f>'将来負担比率（分子）の構造'!M$44</f>
        <v>2056</v>
      </c>
      <c r="O63" s="175"/>
      <c r="P63" s="175"/>
    </row>
    <row r="64" spans="1:16" x14ac:dyDescent="0.2">
      <c r="A64" s="175" t="s">
        <v>35</v>
      </c>
      <c r="B64" s="175">
        <f>'将来負担比率（分子）の構造'!I$43</f>
        <v>18104</v>
      </c>
      <c r="C64" s="175"/>
      <c r="D64" s="175"/>
      <c r="E64" s="175">
        <f>'将来負担比率（分子）の構造'!J$43</f>
        <v>17039</v>
      </c>
      <c r="F64" s="175"/>
      <c r="G64" s="175"/>
      <c r="H64" s="175">
        <f>'将来負担比率（分子）の構造'!K$43</f>
        <v>14790</v>
      </c>
      <c r="I64" s="175"/>
      <c r="J64" s="175"/>
      <c r="K64" s="175">
        <f>'将来負担比率（分子）の構造'!L$43</f>
        <v>12414</v>
      </c>
      <c r="L64" s="175"/>
      <c r="M64" s="175"/>
      <c r="N64" s="175">
        <f>'将来負担比率（分子）の構造'!M$43</f>
        <v>9973</v>
      </c>
      <c r="O64" s="175"/>
      <c r="P64" s="175"/>
    </row>
    <row r="65" spans="1:16" x14ac:dyDescent="0.2">
      <c r="A65" s="175" t="s">
        <v>34</v>
      </c>
      <c r="B65" s="175">
        <f>'将来負担比率（分子）の構造'!I$42</f>
        <v>0</v>
      </c>
      <c r="C65" s="175"/>
      <c r="D65" s="175"/>
      <c r="E65" s="175">
        <f>'将来負担比率（分子）の構造'!J$42</f>
        <v>0</v>
      </c>
      <c r="F65" s="175"/>
      <c r="G65" s="175"/>
      <c r="H65" s="175">
        <f>'将来負担比率（分子）の構造'!K$42</f>
        <v>0</v>
      </c>
      <c r="I65" s="175"/>
      <c r="J65" s="175"/>
      <c r="K65" s="175">
        <f>'将来負担比率（分子）の構造'!L$42</f>
        <v>0</v>
      </c>
      <c r="L65" s="175"/>
      <c r="M65" s="175"/>
      <c r="N65" s="175">
        <f>'将来負担比率（分子）の構造'!M$42</f>
        <v>0</v>
      </c>
      <c r="O65" s="175"/>
      <c r="P65" s="175"/>
    </row>
    <row r="66" spans="1:16" x14ac:dyDescent="0.2">
      <c r="A66" s="175" t="s">
        <v>33</v>
      </c>
      <c r="B66" s="175">
        <f>'将来負担比率（分子）の構造'!I$41</f>
        <v>30799</v>
      </c>
      <c r="C66" s="175"/>
      <c r="D66" s="175"/>
      <c r="E66" s="175">
        <f>'将来負担比率（分子）の構造'!J$41</f>
        <v>30476</v>
      </c>
      <c r="F66" s="175"/>
      <c r="G66" s="175"/>
      <c r="H66" s="175">
        <f>'将来負担比率（分子）の構造'!K$41</f>
        <v>29529</v>
      </c>
      <c r="I66" s="175"/>
      <c r="J66" s="175"/>
      <c r="K66" s="175">
        <f>'将来負担比率（分子）の構造'!L$41</f>
        <v>28686</v>
      </c>
      <c r="L66" s="175"/>
      <c r="M66" s="175"/>
      <c r="N66" s="175">
        <f>'将来負担比率（分子）の構造'!M$41</f>
        <v>27397</v>
      </c>
      <c r="O66" s="175"/>
      <c r="P66" s="175"/>
    </row>
    <row r="67" spans="1:16" x14ac:dyDescent="0.2">
      <c r="A67" s="175" t="s">
        <v>77</v>
      </c>
      <c r="B67" s="175" t="e">
        <f>NA()</f>
        <v>#N/A</v>
      </c>
      <c r="C67" s="175">
        <f>IF(ISNUMBER('将来負担比率（分子）の構造'!I$53), IF('将来負担比率（分子）の構造'!I$53 &lt; 0, 0, '将来負担比率（分子）の構造'!I$53), NA())</f>
        <v>12167</v>
      </c>
      <c r="D67" s="175" t="e">
        <f>NA()</f>
        <v>#N/A</v>
      </c>
      <c r="E67" s="175" t="e">
        <f>NA()</f>
        <v>#N/A</v>
      </c>
      <c r="F67" s="175">
        <f>IF(ISNUMBER('将来負担比率（分子）の構造'!J$53), IF('将来負担比率（分子）の構造'!J$53 &lt; 0, 0, '将来負担比率（分子）の構造'!J$53), NA())</f>
        <v>12305</v>
      </c>
      <c r="G67" s="175" t="e">
        <f>NA()</f>
        <v>#N/A</v>
      </c>
      <c r="H67" s="175" t="e">
        <f>NA()</f>
        <v>#N/A</v>
      </c>
      <c r="I67" s="175">
        <f>IF(ISNUMBER('将来負担比率（分子）の構造'!K$53), IF('将来負担比率（分子）の構造'!K$53 &lt; 0, 0, '将来負担比率（分子）の構造'!K$53), NA())</f>
        <v>10282</v>
      </c>
      <c r="J67" s="175" t="e">
        <f>NA()</f>
        <v>#N/A</v>
      </c>
      <c r="K67" s="175" t="e">
        <f>NA()</f>
        <v>#N/A</v>
      </c>
      <c r="L67" s="175">
        <f>IF(ISNUMBER('将来負担比率（分子）の構造'!L$53), IF('将来負担比率（分子）の構造'!L$53 &lt; 0, 0, '将来負担比率（分子）の構造'!L$53), NA())</f>
        <v>7995</v>
      </c>
      <c r="M67" s="175" t="e">
        <f>NA()</f>
        <v>#N/A</v>
      </c>
      <c r="N67" s="175" t="e">
        <f>NA()</f>
        <v>#N/A</v>
      </c>
      <c r="O67" s="175">
        <f>IF(ISNUMBER('将来負担比率（分子）の構造'!M$53), IF('将来負担比率（分子）の構造'!M$53 &lt; 0, 0, '将来負担比率（分子）の構造'!M$53), NA())</f>
        <v>5178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1535</v>
      </c>
      <c r="C72" s="179">
        <f>基金残高に係る経年分析!G55</f>
        <v>1884</v>
      </c>
      <c r="D72" s="179">
        <f>基金残高に係る経年分析!H55</f>
        <v>2364</v>
      </c>
    </row>
    <row r="73" spans="1:16" x14ac:dyDescent="0.2">
      <c r="A73" s="178" t="s">
        <v>80</v>
      </c>
      <c r="B73" s="179">
        <f>基金残高に係る経年分析!F56</f>
        <v>1185</v>
      </c>
      <c r="C73" s="179">
        <f>基金残高に係る経年分析!G56</f>
        <v>1381</v>
      </c>
      <c r="D73" s="179">
        <f>基金残高に係る経年分析!H56</f>
        <v>1376</v>
      </c>
    </row>
    <row r="74" spans="1:16" x14ac:dyDescent="0.2">
      <c r="A74" s="178" t="s">
        <v>81</v>
      </c>
      <c r="B74" s="179">
        <f>基金残高に係る経年分析!F57</f>
        <v>2296</v>
      </c>
      <c r="C74" s="179">
        <f>基金残高に係る経年分析!G57</f>
        <v>2138</v>
      </c>
      <c r="D74" s="179">
        <f>基金残高に係る経年分析!H57</f>
        <v>2034</v>
      </c>
    </row>
  </sheetData>
  <sheetProtection algorithmName="SHA-512" hashValue="2nL78gOcgrhtk8bgX+NRwH7yayOgxG6w0SzbmW0ZPBX8Lt62K6TM7yi9JmlRPmbI8VpbRLPIGp/dwc7WLk9sWA==" saltValue="sIvL4D4hEoLeBoSk0gS7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5810813</v>
      </c>
      <c r="S5" s="613"/>
      <c r="T5" s="613"/>
      <c r="U5" s="613"/>
      <c r="V5" s="613"/>
      <c r="W5" s="613"/>
      <c r="X5" s="613"/>
      <c r="Y5" s="614"/>
      <c r="Z5" s="615">
        <v>18</v>
      </c>
      <c r="AA5" s="615"/>
      <c r="AB5" s="615"/>
      <c r="AC5" s="615"/>
      <c r="AD5" s="616">
        <v>5810779</v>
      </c>
      <c r="AE5" s="616"/>
      <c r="AF5" s="616"/>
      <c r="AG5" s="616"/>
      <c r="AH5" s="616"/>
      <c r="AI5" s="616"/>
      <c r="AJ5" s="616"/>
      <c r="AK5" s="616"/>
      <c r="AL5" s="617">
        <v>39.4</v>
      </c>
      <c r="AM5" s="618"/>
      <c r="AN5" s="618"/>
      <c r="AO5" s="619"/>
      <c r="AP5" s="609" t="s">
        <v>231</v>
      </c>
      <c r="AQ5" s="610"/>
      <c r="AR5" s="610"/>
      <c r="AS5" s="610"/>
      <c r="AT5" s="610"/>
      <c r="AU5" s="610"/>
      <c r="AV5" s="610"/>
      <c r="AW5" s="610"/>
      <c r="AX5" s="610"/>
      <c r="AY5" s="610"/>
      <c r="AZ5" s="610"/>
      <c r="BA5" s="610"/>
      <c r="BB5" s="610"/>
      <c r="BC5" s="610"/>
      <c r="BD5" s="610"/>
      <c r="BE5" s="610"/>
      <c r="BF5" s="611"/>
      <c r="BG5" s="623">
        <v>5805417</v>
      </c>
      <c r="BH5" s="624"/>
      <c r="BI5" s="624"/>
      <c r="BJ5" s="624"/>
      <c r="BK5" s="624"/>
      <c r="BL5" s="624"/>
      <c r="BM5" s="624"/>
      <c r="BN5" s="625"/>
      <c r="BO5" s="626">
        <v>99.9</v>
      </c>
      <c r="BP5" s="626"/>
      <c r="BQ5" s="626"/>
      <c r="BR5" s="626"/>
      <c r="BS5" s="627">
        <v>314193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245258</v>
      </c>
      <c r="S6" s="624"/>
      <c r="T6" s="624"/>
      <c r="U6" s="624"/>
      <c r="V6" s="624"/>
      <c r="W6" s="624"/>
      <c r="X6" s="624"/>
      <c r="Y6" s="625"/>
      <c r="Z6" s="626">
        <v>0.8</v>
      </c>
      <c r="AA6" s="626"/>
      <c r="AB6" s="626"/>
      <c r="AC6" s="626"/>
      <c r="AD6" s="627">
        <v>245258</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5805417</v>
      </c>
      <c r="BH6" s="624"/>
      <c r="BI6" s="624"/>
      <c r="BJ6" s="624"/>
      <c r="BK6" s="624"/>
      <c r="BL6" s="624"/>
      <c r="BM6" s="624"/>
      <c r="BN6" s="625"/>
      <c r="BO6" s="626">
        <v>99.9</v>
      </c>
      <c r="BP6" s="626"/>
      <c r="BQ6" s="626"/>
      <c r="BR6" s="626"/>
      <c r="BS6" s="627">
        <v>314193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198059</v>
      </c>
      <c r="CS6" s="624"/>
      <c r="CT6" s="624"/>
      <c r="CU6" s="624"/>
      <c r="CV6" s="624"/>
      <c r="CW6" s="624"/>
      <c r="CX6" s="624"/>
      <c r="CY6" s="625"/>
      <c r="CZ6" s="617">
        <v>0.6</v>
      </c>
      <c r="DA6" s="618"/>
      <c r="DB6" s="618"/>
      <c r="DC6" s="634"/>
      <c r="DD6" s="632" t="s">
        <v>140</v>
      </c>
      <c r="DE6" s="624"/>
      <c r="DF6" s="624"/>
      <c r="DG6" s="624"/>
      <c r="DH6" s="624"/>
      <c r="DI6" s="624"/>
      <c r="DJ6" s="624"/>
      <c r="DK6" s="624"/>
      <c r="DL6" s="624"/>
      <c r="DM6" s="624"/>
      <c r="DN6" s="624"/>
      <c r="DO6" s="624"/>
      <c r="DP6" s="625"/>
      <c r="DQ6" s="632">
        <v>197849</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3098</v>
      </c>
      <c r="S7" s="624"/>
      <c r="T7" s="624"/>
      <c r="U7" s="624"/>
      <c r="V7" s="624"/>
      <c r="W7" s="624"/>
      <c r="X7" s="624"/>
      <c r="Y7" s="625"/>
      <c r="Z7" s="626">
        <v>0</v>
      </c>
      <c r="AA7" s="626"/>
      <c r="AB7" s="626"/>
      <c r="AC7" s="626"/>
      <c r="AD7" s="627">
        <v>3098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2418481</v>
      </c>
      <c r="BH7" s="624"/>
      <c r="BI7" s="624"/>
      <c r="BJ7" s="624"/>
      <c r="BK7" s="624"/>
      <c r="BL7" s="624"/>
      <c r="BM7" s="624"/>
      <c r="BN7" s="625"/>
      <c r="BO7" s="626">
        <v>41.6</v>
      </c>
      <c r="BP7" s="626"/>
      <c r="BQ7" s="626"/>
      <c r="BR7" s="626"/>
      <c r="BS7" s="627">
        <v>126835</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4239801</v>
      </c>
      <c r="CS7" s="624"/>
      <c r="CT7" s="624"/>
      <c r="CU7" s="624"/>
      <c r="CV7" s="624"/>
      <c r="CW7" s="624"/>
      <c r="CX7" s="624"/>
      <c r="CY7" s="625"/>
      <c r="CZ7" s="626">
        <v>13.6</v>
      </c>
      <c r="DA7" s="626"/>
      <c r="DB7" s="626"/>
      <c r="DC7" s="626"/>
      <c r="DD7" s="632">
        <v>583976</v>
      </c>
      <c r="DE7" s="624"/>
      <c r="DF7" s="624"/>
      <c r="DG7" s="624"/>
      <c r="DH7" s="624"/>
      <c r="DI7" s="624"/>
      <c r="DJ7" s="624"/>
      <c r="DK7" s="624"/>
      <c r="DL7" s="624"/>
      <c r="DM7" s="624"/>
      <c r="DN7" s="624"/>
      <c r="DO7" s="624"/>
      <c r="DP7" s="625"/>
      <c r="DQ7" s="632">
        <v>2870070</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24185</v>
      </c>
      <c r="S8" s="624"/>
      <c r="T8" s="624"/>
      <c r="U8" s="624"/>
      <c r="V8" s="624"/>
      <c r="W8" s="624"/>
      <c r="X8" s="624"/>
      <c r="Y8" s="625"/>
      <c r="Z8" s="626">
        <v>0.1</v>
      </c>
      <c r="AA8" s="626"/>
      <c r="AB8" s="626"/>
      <c r="AC8" s="626"/>
      <c r="AD8" s="627">
        <v>24185</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79846</v>
      </c>
      <c r="BH8" s="624"/>
      <c r="BI8" s="624"/>
      <c r="BJ8" s="624"/>
      <c r="BK8" s="624"/>
      <c r="BL8" s="624"/>
      <c r="BM8" s="624"/>
      <c r="BN8" s="625"/>
      <c r="BO8" s="626">
        <v>1.4</v>
      </c>
      <c r="BP8" s="626"/>
      <c r="BQ8" s="626"/>
      <c r="BR8" s="626"/>
      <c r="BS8" s="627" t="s">
        <v>178</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10445723</v>
      </c>
      <c r="CS8" s="624"/>
      <c r="CT8" s="624"/>
      <c r="CU8" s="624"/>
      <c r="CV8" s="624"/>
      <c r="CW8" s="624"/>
      <c r="CX8" s="624"/>
      <c r="CY8" s="625"/>
      <c r="CZ8" s="626">
        <v>33.6</v>
      </c>
      <c r="DA8" s="626"/>
      <c r="DB8" s="626"/>
      <c r="DC8" s="626"/>
      <c r="DD8" s="632">
        <v>53432</v>
      </c>
      <c r="DE8" s="624"/>
      <c r="DF8" s="624"/>
      <c r="DG8" s="624"/>
      <c r="DH8" s="624"/>
      <c r="DI8" s="624"/>
      <c r="DJ8" s="624"/>
      <c r="DK8" s="624"/>
      <c r="DL8" s="624"/>
      <c r="DM8" s="624"/>
      <c r="DN8" s="624"/>
      <c r="DO8" s="624"/>
      <c r="DP8" s="625"/>
      <c r="DQ8" s="632">
        <v>4747317</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19217</v>
      </c>
      <c r="S9" s="624"/>
      <c r="T9" s="624"/>
      <c r="U9" s="624"/>
      <c r="V9" s="624"/>
      <c r="W9" s="624"/>
      <c r="X9" s="624"/>
      <c r="Y9" s="625"/>
      <c r="Z9" s="626">
        <v>0.1</v>
      </c>
      <c r="AA9" s="626"/>
      <c r="AB9" s="626"/>
      <c r="AC9" s="626"/>
      <c r="AD9" s="627">
        <v>19217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1816384</v>
      </c>
      <c r="BH9" s="624"/>
      <c r="BI9" s="624"/>
      <c r="BJ9" s="624"/>
      <c r="BK9" s="624"/>
      <c r="BL9" s="624"/>
      <c r="BM9" s="624"/>
      <c r="BN9" s="625"/>
      <c r="BO9" s="626">
        <v>31.3</v>
      </c>
      <c r="BP9" s="626"/>
      <c r="BQ9" s="626"/>
      <c r="BR9" s="626"/>
      <c r="BS9" s="627" t="s">
        <v>178</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1512514</v>
      </c>
      <c r="CS9" s="624"/>
      <c r="CT9" s="624"/>
      <c r="CU9" s="624"/>
      <c r="CV9" s="624"/>
      <c r="CW9" s="624"/>
      <c r="CX9" s="624"/>
      <c r="CY9" s="625"/>
      <c r="CZ9" s="626">
        <v>4.9000000000000004</v>
      </c>
      <c r="DA9" s="626"/>
      <c r="DB9" s="626"/>
      <c r="DC9" s="626"/>
      <c r="DD9" s="632">
        <v>9429</v>
      </c>
      <c r="DE9" s="624"/>
      <c r="DF9" s="624"/>
      <c r="DG9" s="624"/>
      <c r="DH9" s="624"/>
      <c r="DI9" s="624"/>
      <c r="DJ9" s="624"/>
      <c r="DK9" s="624"/>
      <c r="DL9" s="624"/>
      <c r="DM9" s="624"/>
      <c r="DN9" s="624"/>
      <c r="DO9" s="624"/>
      <c r="DP9" s="625"/>
      <c r="DQ9" s="632">
        <v>1167150</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178</v>
      </c>
      <c r="AA10" s="626"/>
      <c r="AB10" s="626"/>
      <c r="AC10" s="626"/>
      <c r="AD10" s="627" t="s">
        <v>178</v>
      </c>
      <c r="AE10" s="627"/>
      <c r="AF10" s="627"/>
      <c r="AG10" s="627"/>
      <c r="AH10" s="627"/>
      <c r="AI10" s="627"/>
      <c r="AJ10" s="627"/>
      <c r="AK10" s="627"/>
      <c r="AL10" s="628" t="s">
        <v>178</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175376</v>
      </c>
      <c r="BH10" s="624"/>
      <c r="BI10" s="624"/>
      <c r="BJ10" s="624"/>
      <c r="BK10" s="624"/>
      <c r="BL10" s="624"/>
      <c r="BM10" s="624"/>
      <c r="BN10" s="625"/>
      <c r="BO10" s="626">
        <v>3</v>
      </c>
      <c r="BP10" s="626"/>
      <c r="BQ10" s="626"/>
      <c r="BR10" s="626"/>
      <c r="BS10" s="627">
        <v>29197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153390</v>
      </c>
      <c r="CS10" s="624"/>
      <c r="CT10" s="624"/>
      <c r="CU10" s="624"/>
      <c r="CV10" s="624"/>
      <c r="CW10" s="624"/>
      <c r="CX10" s="624"/>
      <c r="CY10" s="625"/>
      <c r="CZ10" s="626">
        <v>0.5</v>
      </c>
      <c r="DA10" s="626"/>
      <c r="DB10" s="626"/>
      <c r="DC10" s="626"/>
      <c r="DD10" s="632" t="s">
        <v>178</v>
      </c>
      <c r="DE10" s="624"/>
      <c r="DF10" s="624"/>
      <c r="DG10" s="624"/>
      <c r="DH10" s="624"/>
      <c r="DI10" s="624"/>
      <c r="DJ10" s="624"/>
      <c r="DK10" s="624"/>
      <c r="DL10" s="624"/>
      <c r="DM10" s="624"/>
      <c r="DN10" s="624"/>
      <c r="DO10" s="624"/>
      <c r="DP10" s="625"/>
      <c r="DQ10" s="632">
        <v>150340</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1208631</v>
      </c>
      <c r="S11" s="624"/>
      <c r="T11" s="624"/>
      <c r="U11" s="624"/>
      <c r="V11" s="624"/>
      <c r="W11" s="624"/>
      <c r="X11" s="624"/>
      <c r="Y11" s="625"/>
      <c r="Z11" s="628">
        <v>3.7</v>
      </c>
      <c r="AA11" s="629"/>
      <c r="AB11" s="629"/>
      <c r="AC11" s="635"/>
      <c r="AD11" s="632">
        <v>1208631</v>
      </c>
      <c r="AE11" s="624"/>
      <c r="AF11" s="624"/>
      <c r="AG11" s="624"/>
      <c r="AH11" s="624"/>
      <c r="AI11" s="624"/>
      <c r="AJ11" s="624"/>
      <c r="AK11" s="625"/>
      <c r="AL11" s="628">
        <v>8.1999999999999993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346875</v>
      </c>
      <c r="BH11" s="624"/>
      <c r="BI11" s="624"/>
      <c r="BJ11" s="624"/>
      <c r="BK11" s="624"/>
      <c r="BL11" s="624"/>
      <c r="BM11" s="624"/>
      <c r="BN11" s="625"/>
      <c r="BO11" s="626">
        <v>6</v>
      </c>
      <c r="BP11" s="626"/>
      <c r="BQ11" s="626"/>
      <c r="BR11" s="626"/>
      <c r="BS11" s="627">
        <v>97638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1461981</v>
      </c>
      <c r="CS11" s="624"/>
      <c r="CT11" s="624"/>
      <c r="CU11" s="624"/>
      <c r="CV11" s="624"/>
      <c r="CW11" s="624"/>
      <c r="CX11" s="624"/>
      <c r="CY11" s="625"/>
      <c r="CZ11" s="626">
        <v>4.7</v>
      </c>
      <c r="DA11" s="626"/>
      <c r="DB11" s="626"/>
      <c r="DC11" s="626"/>
      <c r="DD11" s="632">
        <v>371713</v>
      </c>
      <c r="DE11" s="624"/>
      <c r="DF11" s="624"/>
      <c r="DG11" s="624"/>
      <c r="DH11" s="624"/>
      <c r="DI11" s="624"/>
      <c r="DJ11" s="624"/>
      <c r="DK11" s="624"/>
      <c r="DL11" s="624"/>
      <c r="DM11" s="624"/>
      <c r="DN11" s="624"/>
      <c r="DO11" s="624"/>
      <c r="DP11" s="625"/>
      <c r="DQ11" s="632">
        <v>786002</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178</v>
      </c>
      <c r="S12" s="624"/>
      <c r="T12" s="624"/>
      <c r="U12" s="624"/>
      <c r="V12" s="624"/>
      <c r="W12" s="624"/>
      <c r="X12" s="624"/>
      <c r="Y12" s="625"/>
      <c r="Z12" s="626" t="s">
        <v>178</v>
      </c>
      <c r="AA12" s="626"/>
      <c r="AB12" s="626"/>
      <c r="AC12" s="626"/>
      <c r="AD12" s="627" t="s">
        <v>178</v>
      </c>
      <c r="AE12" s="627"/>
      <c r="AF12" s="627"/>
      <c r="AG12" s="627"/>
      <c r="AH12" s="627"/>
      <c r="AI12" s="627"/>
      <c r="AJ12" s="627"/>
      <c r="AK12" s="627"/>
      <c r="AL12" s="628" t="s">
        <v>178</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2831266</v>
      </c>
      <c r="BH12" s="624"/>
      <c r="BI12" s="624"/>
      <c r="BJ12" s="624"/>
      <c r="BK12" s="624"/>
      <c r="BL12" s="624"/>
      <c r="BM12" s="624"/>
      <c r="BN12" s="625"/>
      <c r="BO12" s="626">
        <v>48.7</v>
      </c>
      <c r="BP12" s="626"/>
      <c r="BQ12" s="626"/>
      <c r="BR12" s="626"/>
      <c r="BS12" s="627">
        <v>187358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3569451</v>
      </c>
      <c r="CS12" s="624"/>
      <c r="CT12" s="624"/>
      <c r="CU12" s="624"/>
      <c r="CV12" s="624"/>
      <c r="CW12" s="624"/>
      <c r="CX12" s="624"/>
      <c r="CY12" s="625"/>
      <c r="CZ12" s="626">
        <v>11.5</v>
      </c>
      <c r="DA12" s="626"/>
      <c r="DB12" s="626"/>
      <c r="DC12" s="626"/>
      <c r="DD12" s="632">
        <v>84669</v>
      </c>
      <c r="DE12" s="624"/>
      <c r="DF12" s="624"/>
      <c r="DG12" s="624"/>
      <c r="DH12" s="624"/>
      <c r="DI12" s="624"/>
      <c r="DJ12" s="624"/>
      <c r="DK12" s="624"/>
      <c r="DL12" s="624"/>
      <c r="DM12" s="624"/>
      <c r="DN12" s="624"/>
      <c r="DO12" s="624"/>
      <c r="DP12" s="625"/>
      <c r="DQ12" s="632">
        <v>720145</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178</v>
      </c>
      <c r="AA13" s="626"/>
      <c r="AB13" s="626"/>
      <c r="AC13" s="626"/>
      <c r="AD13" s="627" t="s">
        <v>257</v>
      </c>
      <c r="AE13" s="627"/>
      <c r="AF13" s="627"/>
      <c r="AG13" s="627"/>
      <c r="AH13" s="627"/>
      <c r="AI13" s="627"/>
      <c r="AJ13" s="627"/>
      <c r="AK13" s="627"/>
      <c r="AL13" s="628" t="s">
        <v>178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2811330</v>
      </c>
      <c r="BH13" s="624"/>
      <c r="BI13" s="624"/>
      <c r="BJ13" s="624"/>
      <c r="BK13" s="624"/>
      <c r="BL13" s="624"/>
      <c r="BM13" s="624"/>
      <c r="BN13" s="625"/>
      <c r="BO13" s="626">
        <v>48.4</v>
      </c>
      <c r="BP13" s="626"/>
      <c r="BQ13" s="626"/>
      <c r="BR13" s="626"/>
      <c r="BS13" s="627">
        <v>187358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2271264</v>
      </c>
      <c r="CS13" s="624"/>
      <c r="CT13" s="624"/>
      <c r="CU13" s="624"/>
      <c r="CV13" s="624"/>
      <c r="CW13" s="624"/>
      <c r="CX13" s="624"/>
      <c r="CY13" s="625"/>
      <c r="CZ13" s="626">
        <v>7.3</v>
      </c>
      <c r="DA13" s="626"/>
      <c r="DB13" s="626"/>
      <c r="DC13" s="626"/>
      <c r="DD13" s="632">
        <v>831020</v>
      </c>
      <c r="DE13" s="624"/>
      <c r="DF13" s="624"/>
      <c r="DG13" s="624"/>
      <c r="DH13" s="624"/>
      <c r="DI13" s="624"/>
      <c r="DJ13" s="624"/>
      <c r="DK13" s="624"/>
      <c r="DL13" s="624"/>
      <c r="DM13" s="624"/>
      <c r="DN13" s="624"/>
      <c r="DO13" s="624"/>
      <c r="DP13" s="625"/>
      <c r="DQ13" s="632">
        <v>1453785</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10</v>
      </c>
      <c r="S14" s="624"/>
      <c r="T14" s="624"/>
      <c r="U14" s="624"/>
      <c r="V14" s="624"/>
      <c r="W14" s="624"/>
      <c r="X14" s="624"/>
      <c r="Y14" s="625"/>
      <c r="Z14" s="626">
        <v>0</v>
      </c>
      <c r="AA14" s="626"/>
      <c r="AB14" s="626"/>
      <c r="AC14" s="626"/>
      <c r="AD14" s="627">
        <v>10</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203530</v>
      </c>
      <c r="BH14" s="624"/>
      <c r="BI14" s="624"/>
      <c r="BJ14" s="624"/>
      <c r="BK14" s="624"/>
      <c r="BL14" s="624"/>
      <c r="BM14" s="624"/>
      <c r="BN14" s="625"/>
      <c r="BO14" s="626">
        <v>3.5</v>
      </c>
      <c r="BP14" s="626"/>
      <c r="BQ14" s="626"/>
      <c r="BR14" s="626"/>
      <c r="BS14" s="627" t="s">
        <v>257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828167</v>
      </c>
      <c r="CS14" s="624"/>
      <c r="CT14" s="624"/>
      <c r="CU14" s="624"/>
      <c r="CV14" s="624"/>
      <c r="CW14" s="624"/>
      <c r="CX14" s="624"/>
      <c r="CY14" s="625"/>
      <c r="CZ14" s="626">
        <v>2.7</v>
      </c>
      <c r="DA14" s="626"/>
      <c r="DB14" s="626"/>
      <c r="DC14" s="626"/>
      <c r="DD14" s="632">
        <v>33205</v>
      </c>
      <c r="DE14" s="624"/>
      <c r="DF14" s="624"/>
      <c r="DG14" s="624"/>
      <c r="DH14" s="624"/>
      <c r="DI14" s="624"/>
      <c r="DJ14" s="624"/>
      <c r="DK14" s="624"/>
      <c r="DL14" s="624"/>
      <c r="DM14" s="624"/>
      <c r="DN14" s="624"/>
      <c r="DO14" s="624"/>
      <c r="DP14" s="625"/>
      <c r="DQ14" s="632">
        <v>781607</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257</v>
      </c>
      <c r="S15" s="624"/>
      <c r="T15" s="624"/>
      <c r="U15" s="624"/>
      <c r="V15" s="624"/>
      <c r="W15" s="624"/>
      <c r="X15" s="624"/>
      <c r="Y15" s="625"/>
      <c r="Z15" s="626" t="s">
        <v>257</v>
      </c>
      <c r="AA15" s="626"/>
      <c r="AB15" s="626"/>
      <c r="AC15" s="626"/>
      <c r="AD15" s="627" t="s">
        <v>178</v>
      </c>
      <c r="AE15" s="627"/>
      <c r="AF15" s="627"/>
      <c r="AG15" s="627"/>
      <c r="AH15" s="627"/>
      <c r="AI15" s="627"/>
      <c r="AJ15" s="627"/>
      <c r="AK15" s="627"/>
      <c r="AL15" s="628" t="s">
        <v>178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352140</v>
      </c>
      <c r="BH15" s="624"/>
      <c r="BI15" s="624"/>
      <c r="BJ15" s="624"/>
      <c r="BK15" s="624"/>
      <c r="BL15" s="624"/>
      <c r="BM15" s="624"/>
      <c r="BN15" s="625"/>
      <c r="BO15" s="626">
        <v>6.1</v>
      </c>
      <c r="BP15" s="626"/>
      <c r="BQ15" s="626"/>
      <c r="BR15" s="626"/>
      <c r="BS15" s="627" t="s">
        <v>178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2263575</v>
      </c>
      <c r="CS15" s="624"/>
      <c r="CT15" s="624"/>
      <c r="CU15" s="624"/>
      <c r="CV15" s="624"/>
      <c r="CW15" s="624"/>
      <c r="CX15" s="624"/>
      <c r="CY15" s="625"/>
      <c r="CZ15" s="626">
        <v>7.3</v>
      </c>
      <c r="DA15" s="626"/>
      <c r="DB15" s="626"/>
      <c r="DC15" s="626"/>
      <c r="DD15" s="632">
        <v>461781</v>
      </c>
      <c r="DE15" s="624"/>
      <c r="DF15" s="624"/>
      <c r="DG15" s="624"/>
      <c r="DH15" s="624"/>
      <c r="DI15" s="624"/>
      <c r="DJ15" s="624"/>
      <c r="DK15" s="624"/>
      <c r="DL15" s="624"/>
      <c r="DM15" s="624"/>
      <c r="DN15" s="624"/>
      <c r="DO15" s="624"/>
      <c r="DP15" s="625"/>
      <c r="DQ15" s="632">
        <v>1563446</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19218</v>
      </c>
      <c r="S16" s="624"/>
      <c r="T16" s="624"/>
      <c r="U16" s="624"/>
      <c r="V16" s="624"/>
      <c r="W16" s="624"/>
      <c r="X16" s="624"/>
      <c r="Y16" s="625"/>
      <c r="Z16" s="626">
        <v>0.1</v>
      </c>
      <c r="AA16" s="626"/>
      <c r="AB16" s="626"/>
      <c r="AC16" s="626"/>
      <c r="AD16" s="627">
        <v>19218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178</v>
      </c>
      <c r="BP16" s="626"/>
      <c r="BQ16" s="626"/>
      <c r="BR16" s="626"/>
      <c r="BS16" s="627" t="s">
        <v>140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1268302</v>
      </c>
      <c r="CS16" s="624"/>
      <c r="CT16" s="624"/>
      <c r="CU16" s="624"/>
      <c r="CV16" s="624"/>
      <c r="CW16" s="624"/>
      <c r="CX16" s="624"/>
      <c r="CY16" s="625"/>
      <c r="CZ16" s="626">
        <v>4.0999999999999996</v>
      </c>
      <c r="DA16" s="626"/>
      <c r="DB16" s="626"/>
      <c r="DC16" s="626"/>
      <c r="DD16" s="632" t="s">
        <v>178</v>
      </c>
      <c r="DE16" s="624"/>
      <c r="DF16" s="624"/>
      <c r="DG16" s="624"/>
      <c r="DH16" s="624"/>
      <c r="DI16" s="624"/>
      <c r="DJ16" s="624"/>
      <c r="DK16" s="624"/>
      <c r="DL16" s="624"/>
      <c r="DM16" s="624"/>
      <c r="DN16" s="624"/>
      <c r="DO16" s="624"/>
      <c r="DP16" s="625"/>
      <c r="DQ16" s="632">
        <v>14293</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98943</v>
      </c>
      <c r="S17" s="624"/>
      <c r="T17" s="624"/>
      <c r="U17" s="624"/>
      <c r="V17" s="624"/>
      <c r="W17" s="624"/>
      <c r="X17" s="624"/>
      <c r="Y17" s="625"/>
      <c r="Z17" s="626">
        <v>0.3</v>
      </c>
      <c r="AA17" s="626"/>
      <c r="AB17" s="626"/>
      <c r="AC17" s="626"/>
      <c r="AD17" s="627">
        <v>98943</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257</v>
      </c>
      <c r="BH17" s="624"/>
      <c r="BI17" s="624"/>
      <c r="BJ17" s="624"/>
      <c r="BK17" s="624"/>
      <c r="BL17" s="624"/>
      <c r="BM17" s="624"/>
      <c r="BN17" s="625"/>
      <c r="BO17" s="626" t="s">
        <v>178</v>
      </c>
      <c r="BP17" s="626"/>
      <c r="BQ17" s="626"/>
      <c r="BR17" s="626"/>
      <c r="BS17" s="627" t="s">
        <v>178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2880781</v>
      </c>
      <c r="CS17" s="624"/>
      <c r="CT17" s="624"/>
      <c r="CU17" s="624"/>
      <c r="CV17" s="624"/>
      <c r="CW17" s="624"/>
      <c r="CX17" s="624"/>
      <c r="CY17" s="625"/>
      <c r="CZ17" s="626">
        <v>9.3000000000000007</v>
      </c>
      <c r="DA17" s="626"/>
      <c r="DB17" s="626"/>
      <c r="DC17" s="626"/>
      <c r="DD17" s="632" t="s">
        <v>178</v>
      </c>
      <c r="DE17" s="624"/>
      <c r="DF17" s="624"/>
      <c r="DG17" s="624"/>
      <c r="DH17" s="624"/>
      <c r="DI17" s="624"/>
      <c r="DJ17" s="624"/>
      <c r="DK17" s="624"/>
      <c r="DL17" s="624"/>
      <c r="DM17" s="624"/>
      <c r="DN17" s="624"/>
      <c r="DO17" s="624"/>
      <c r="DP17" s="625"/>
      <c r="DQ17" s="632">
        <v>2674966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32940</v>
      </c>
      <c r="S18" s="624"/>
      <c r="T18" s="624"/>
      <c r="U18" s="624"/>
      <c r="V18" s="624"/>
      <c r="W18" s="624"/>
      <c r="X18" s="624"/>
      <c r="Y18" s="625"/>
      <c r="Z18" s="626">
        <v>0.1</v>
      </c>
      <c r="AA18" s="626"/>
      <c r="AB18" s="626"/>
      <c r="AC18" s="626"/>
      <c r="AD18" s="627">
        <v>32940</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178</v>
      </c>
      <c r="BP18" s="626"/>
      <c r="BQ18" s="626"/>
      <c r="BR18" s="626"/>
      <c r="BS18" s="627" t="s">
        <v>257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257</v>
      </c>
      <c r="CS18" s="624"/>
      <c r="CT18" s="624"/>
      <c r="CU18" s="624"/>
      <c r="CV18" s="624"/>
      <c r="CW18" s="624"/>
      <c r="CX18" s="624"/>
      <c r="CY18" s="625"/>
      <c r="CZ18" s="626" t="s">
        <v>178</v>
      </c>
      <c r="DA18" s="626"/>
      <c r="DB18" s="626"/>
      <c r="DC18" s="626"/>
      <c r="DD18" s="632" t="s">
        <v>178</v>
      </c>
      <c r="DE18" s="624"/>
      <c r="DF18" s="624"/>
      <c r="DG18" s="624"/>
      <c r="DH18" s="624"/>
      <c r="DI18" s="624"/>
      <c r="DJ18" s="624"/>
      <c r="DK18" s="624"/>
      <c r="DL18" s="624"/>
      <c r="DM18" s="624"/>
      <c r="DN18" s="624"/>
      <c r="DO18" s="624"/>
      <c r="DP18" s="625"/>
      <c r="DQ18" s="632" t="s">
        <v>178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31210</v>
      </c>
      <c r="S19" s="624"/>
      <c r="T19" s="624"/>
      <c r="U19" s="624"/>
      <c r="V19" s="624"/>
      <c r="W19" s="624"/>
      <c r="X19" s="624"/>
      <c r="Y19" s="625"/>
      <c r="Z19" s="626">
        <v>0.1</v>
      </c>
      <c r="AA19" s="626"/>
      <c r="AB19" s="626"/>
      <c r="AC19" s="626"/>
      <c r="AD19" s="627">
        <v>31210</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5396</v>
      </c>
      <c r="BH19" s="624"/>
      <c r="BI19" s="624"/>
      <c r="BJ19" s="624"/>
      <c r="BK19" s="624"/>
      <c r="BL19" s="624"/>
      <c r="BM19" s="624"/>
      <c r="BN19" s="625"/>
      <c r="BO19" s="626">
        <v>0.1</v>
      </c>
      <c r="BP19" s="626"/>
      <c r="BQ19" s="626"/>
      <c r="BR19" s="626"/>
      <c r="BS19" s="627" t="s">
        <v>257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257</v>
      </c>
      <c r="DA19" s="626"/>
      <c r="DB19" s="626"/>
      <c r="DC19" s="626"/>
      <c r="DD19" s="632" t="s">
        <v>178</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1730</v>
      </c>
      <c r="S20" s="624"/>
      <c r="T20" s="624"/>
      <c r="U20" s="624"/>
      <c r="V20" s="624"/>
      <c r="W20" s="624"/>
      <c r="X20" s="624"/>
      <c r="Y20" s="625"/>
      <c r="Z20" s="626">
        <v>0</v>
      </c>
      <c r="AA20" s="626"/>
      <c r="AB20" s="626"/>
      <c r="AC20" s="626"/>
      <c r="AD20" s="627">
        <v>1730</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5396</v>
      </c>
      <c r="BH20" s="624"/>
      <c r="BI20" s="624"/>
      <c r="BJ20" s="624"/>
      <c r="BK20" s="624"/>
      <c r="BL20" s="624"/>
      <c r="BM20" s="624"/>
      <c r="BN20" s="625"/>
      <c r="BO20" s="626">
        <v>0.1</v>
      </c>
      <c r="BP20" s="626"/>
      <c r="BQ20" s="626"/>
      <c r="BR20" s="626"/>
      <c r="BS20" s="627" t="s">
        <v>178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31093008</v>
      </c>
      <c r="CS20" s="624"/>
      <c r="CT20" s="624"/>
      <c r="CU20" s="624"/>
      <c r="CV20" s="624"/>
      <c r="CW20" s="624"/>
      <c r="CX20" s="624"/>
      <c r="CY20" s="625"/>
      <c r="CZ20" s="626">
        <v>100</v>
      </c>
      <c r="DA20" s="626"/>
      <c r="DB20" s="626"/>
      <c r="DC20" s="626"/>
      <c r="DD20" s="632">
        <v>2429225</v>
      </c>
      <c r="DE20" s="624"/>
      <c r="DF20" s="624"/>
      <c r="DG20" s="624"/>
      <c r="DH20" s="624"/>
      <c r="DI20" s="624"/>
      <c r="DJ20" s="624"/>
      <c r="DK20" s="624"/>
      <c r="DL20" s="624"/>
      <c r="DM20" s="624"/>
      <c r="DN20" s="624"/>
      <c r="DO20" s="624"/>
      <c r="DP20" s="625"/>
      <c r="DQ20" s="632">
        <v>17126970</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8332517</v>
      </c>
      <c r="S21" s="624"/>
      <c r="T21" s="624"/>
      <c r="U21" s="624"/>
      <c r="V21" s="624"/>
      <c r="W21" s="624"/>
      <c r="X21" s="624"/>
      <c r="Y21" s="625"/>
      <c r="Z21" s="626">
        <v>25.8</v>
      </c>
      <c r="AA21" s="626"/>
      <c r="AB21" s="626"/>
      <c r="AC21" s="626"/>
      <c r="AD21" s="627">
        <v>7259581</v>
      </c>
      <c r="AE21" s="627"/>
      <c r="AF21" s="627"/>
      <c r="AG21" s="627"/>
      <c r="AH21" s="627"/>
      <c r="AI21" s="627"/>
      <c r="AJ21" s="627"/>
      <c r="AK21" s="627"/>
      <c r="AL21" s="628">
        <v>49.2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5362</v>
      </c>
      <c r="BH21" s="624"/>
      <c r="BI21" s="624"/>
      <c r="BJ21" s="624"/>
      <c r="BK21" s="624"/>
      <c r="BL21" s="624"/>
      <c r="BM21" s="624"/>
      <c r="BN21" s="625"/>
      <c r="BO21" s="626">
        <v>0.1</v>
      </c>
      <c r="BP21" s="626"/>
      <c r="BQ21" s="626"/>
      <c r="BR21" s="626"/>
      <c r="BS21" s="627" t="s">
        <v>178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7259581</v>
      </c>
      <c r="S22" s="624"/>
      <c r="T22" s="624"/>
      <c r="U22" s="624"/>
      <c r="V22" s="624"/>
      <c r="W22" s="624"/>
      <c r="X22" s="624"/>
      <c r="Y22" s="625"/>
      <c r="Z22" s="626">
        <v>22.5</v>
      </c>
      <c r="AA22" s="626"/>
      <c r="AB22" s="626"/>
      <c r="AC22" s="626"/>
      <c r="AD22" s="627">
        <v>7259581</v>
      </c>
      <c r="AE22" s="627"/>
      <c r="AF22" s="627"/>
      <c r="AG22" s="627"/>
      <c r="AH22" s="627"/>
      <c r="AI22" s="627"/>
      <c r="AJ22" s="627"/>
      <c r="AK22" s="627"/>
      <c r="AL22" s="628">
        <v>49.2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178</v>
      </c>
      <c r="BH22" s="624"/>
      <c r="BI22" s="624"/>
      <c r="BJ22" s="624"/>
      <c r="BK22" s="624"/>
      <c r="BL22" s="624"/>
      <c r="BM22" s="624"/>
      <c r="BN22" s="625"/>
      <c r="BO22" s="626" t="s">
        <v>178</v>
      </c>
      <c r="BP22" s="626"/>
      <c r="BQ22" s="626"/>
      <c r="BR22" s="626"/>
      <c r="BS22" s="627" t="s">
        <v>178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1072936</v>
      </c>
      <c r="S23" s="624"/>
      <c r="T23" s="624"/>
      <c r="U23" s="624"/>
      <c r="V23" s="624"/>
      <c r="W23" s="624"/>
      <c r="X23" s="624"/>
      <c r="Y23" s="625"/>
      <c r="Z23" s="626">
        <v>3.3</v>
      </c>
      <c r="AA23" s="626"/>
      <c r="AB23" s="626"/>
      <c r="AC23" s="626"/>
      <c r="AD23" s="627" t="s">
        <v>178</v>
      </c>
      <c r="AE23" s="627"/>
      <c r="AF23" s="627"/>
      <c r="AG23" s="627"/>
      <c r="AH23" s="627"/>
      <c r="AI23" s="627"/>
      <c r="AJ23" s="627"/>
      <c r="AK23" s="627"/>
      <c r="AL23" s="628" t="s">
        <v>178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34</v>
      </c>
      <c r="BH23" s="624"/>
      <c r="BI23" s="624"/>
      <c r="BJ23" s="624"/>
      <c r="BK23" s="624"/>
      <c r="BL23" s="624"/>
      <c r="BM23" s="624"/>
      <c r="BN23" s="625"/>
      <c r="BO23" s="626">
        <v>0</v>
      </c>
      <c r="BP23" s="626"/>
      <c r="BQ23" s="626"/>
      <c r="BR23" s="626"/>
      <c r="BS23" s="627" t="s">
        <v>178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178</v>
      </c>
      <c r="S24" s="624"/>
      <c r="T24" s="624"/>
      <c r="U24" s="624"/>
      <c r="V24" s="624"/>
      <c r="W24" s="624"/>
      <c r="X24" s="624"/>
      <c r="Y24" s="625"/>
      <c r="Z24" s="626" t="s">
        <v>140</v>
      </c>
      <c r="AA24" s="626"/>
      <c r="AB24" s="626"/>
      <c r="AC24" s="626"/>
      <c r="AD24" s="627" t="s">
        <v>257</v>
      </c>
      <c r="AE24" s="627"/>
      <c r="AF24" s="627"/>
      <c r="AG24" s="627"/>
      <c r="AH24" s="627"/>
      <c r="AI24" s="627"/>
      <c r="AJ24" s="627"/>
      <c r="AK24" s="627"/>
      <c r="AL24" s="628" t="s">
        <v>178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257</v>
      </c>
      <c r="BH24" s="624"/>
      <c r="BI24" s="624"/>
      <c r="BJ24" s="624"/>
      <c r="BK24" s="624"/>
      <c r="BL24" s="624"/>
      <c r="BM24" s="624"/>
      <c r="BN24" s="625"/>
      <c r="BO24" s="626" t="s">
        <v>257</v>
      </c>
      <c r="BP24" s="626"/>
      <c r="BQ24" s="626"/>
      <c r="BR24" s="626"/>
      <c r="BS24" s="627" t="s">
        <v>178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13112563</v>
      </c>
      <c r="CS24" s="613"/>
      <c r="CT24" s="613"/>
      <c r="CU24" s="613"/>
      <c r="CV24" s="613"/>
      <c r="CW24" s="613"/>
      <c r="CX24" s="613"/>
      <c r="CY24" s="614"/>
      <c r="CZ24" s="617">
        <v>42.2</v>
      </c>
      <c r="DA24" s="618"/>
      <c r="DB24" s="618"/>
      <c r="DC24" s="634"/>
      <c r="DD24" s="655">
        <v>7727228</v>
      </c>
      <c r="DE24" s="613"/>
      <c r="DF24" s="613"/>
      <c r="DG24" s="613"/>
      <c r="DH24" s="613"/>
      <c r="DI24" s="613"/>
      <c r="DJ24" s="613"/>
      <c r="DK24" s="614"/>
      <c r="DL24" s="655">
        <v>7511450</v>
      </c>
      <c r="DM24" s="613"/>
      <c r="DN24" s="613"/>
      <c r="DO24" s="613"/>
      <c r="DP24" s="613"/>
      <c r="DQ24" s="613"/>
      <c r="DR24" s="613"/>
      <c r="DS24" s="613"/>
      <c r="DT24" s="613"/>
      <c r="DU24" s="613"/>
      <c r="DV24" s="614"/>
      <c r="DW24" s="617">
        <v>50.2</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15794830</v>
      </c>
      <c r="S25" s="624"/>
      <c r="T25" s="624"/>
      <c r="U25" s="624"/>
      <c r="V25" s="624"/>
      <c r="W25" s="624"/>
      <c r="X25" s="624"/>
      <c r="Y25" s="625"/>
      <c r="Z25" s="626">
        <v>49</v>
      </c>
      <c r="AA25" s="626"/>
      <c r="AB25" s="626"/>
      <c r="AC25" s="626"/>
      <c r="AD25" s="627">
        <v>14721860</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257</v>
      </c>
      <c r="BP25" s="626"/>
      <c r="BQ25" s="626"/>
      <c r="BR25" s="626"/>
      <c r="BS25" s="627" t="s">
        <v>178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3828284</v>
      </c>
      <c r="CS25" s="644"/>
      <c r="CT25" s="644"/>
      <c r="CU25" s="644"/>
      <c r="CV25" s="644"/>
      <c r="CW25" s="644"/>
      <c r="CX25" s="644"/>
      <c r="CY25" s="645"/>
      <c r="CZ25" s="628">
        <v>12.3</v>
      </c>
      <c r="DA25" s="656"/>
      <c r="DB25" s="656"/>
      <c r="DC25" s="658"/>
      <c r="DD25" s="632">
        <v>3447356</v>
      </c>
      <c r="DE25" s="644"/>
      <c r="DF25" s="644"/>
      <c r="DG25" s="644"/>
      <c r="DH25" s="644"/>
      <c r="DI25" s="644"/>
      <c r="DJ25" s="644"/>
      <c r="DK25" s="645"/>
      <c r="DL25" s="632">
        <v>3324972</v>
      </c>
      <c r="DM25" s="644"/>
      <c r="DN25" s="644"/>
      <c r="DO25" s="644"/>
      <c r="DP25" s="644"/>
      <c r="DQ25" s="644"/>
      <c r="DR25" s="644"/>
      <c r="DS25" s="644"/>
      <c r="DT25" s="644"/>
      <c r="DU25" s="644"/>
      <c r="DV25" s="645"/>
      <c r="DW25" s="628">
        <v>22.2</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4703</v>
      </c>
      <c r="S26" s="624"/>
      <c r="T26" s="624"/>
      <c r="U26" s="624"/>
      <c r="V26" s="624"/>
      <c r="W26" s="624"/>
      <c r="X26" s="624"/>
      <c r="Y26" s="625"/>
      <c r="Z26" s="626">
        <v>0</v>
      </c>
      <c r="AA26" s="626"/>
      <c r="AB26" s="626"/>
      <c r="AC26" s="626"/>
      <c r="AD26" s="627">
        <v>4703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178</v>
      </c>
      <c r="BH26" s="624"/>
      <c r="BI26" s="624"/>
      <c r="BJ26" s="624"/>
      <c r="BK26" s="624"/>
      <c r="BL26" s="624"/>
      <c r="BM26" s="624"/>
      <c r="BN26" s="625"/>
      <c r="BO26" s="626" t="s">
        <v>257</v>
      </c>
      <c r="BP26" s="626"/>
      <c r="BQ26" s="626"/>
      <c r="BR26" s="626"/>
      <c r="BS26" s="627" t="s">
        <v>178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2164045</v>
      </c>
      <c r="CS26" s="624"/>
      <c r="CT26" s="624"/>
      <c r="CU26" s="624"/>
      <c r="CV26" s="624"/>
      <c r="CW26" s="624"/>
      <c r="CX26" s="624"/>
      <c r="CY26" s="625"/>
      <c r="CZ26" s="628">
        <v>7</v>
      </c>
      <c r="DA26" s="656"/>
      <c r="DB26" s="656"/>
      <c r="DC26" s="658"/>
      <c r="DD26" s="632">
        <v>1992164</v>
      </c>
      <c r="DE26" s="624"/>
      <c r="DF26" s="624"/>
      <c r="DG26" s="624"/>
      <c r="DH26" s="624"/>
      <c r="DI26" s="624"/>
      <c r="DJ26" s="624"/>
      <c r="DK26" s="625"/>
      <c r="DL26" s="632" t="s">
        <v>178</v>
      </c>
      <c r="DM26" s="624"/>
      <c r="DN26" s="624"/>
      <c r="DO26" s="624"/>
      <c r="DP26" s="624"/>
      <c r="DQ26" s="624"/>
      <c r="DR26" s="624"/>
      <c r="DS26" s="624"/>
      <c r="DT26" s="624"/>
      <c r="DU26" s="624"/>
      <c r="DV26" s="625"/>
      <c r="DW26" s="628" t="s">
        <v>257</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124166</v>
      </c>
      <c r="S27" s="624"/>
      <c r="T27" s="624"/>
      <c r="U27" s="624"/>
      <c r="V27" s="624"/>
      <c r="W27" s="624"/>
      <c r="X27" s="624"/>
      <c r="Y27" s="625"/>
      <c r="Z27" s="626">
        <v>0.4</v>
      </c>
      <c r="AA27" s="626"/>
      <c r="AB27" s="626"/>
      <c r="AC27" s="626"/>
      <c r="AD27" s="627">
        <v>1014</v>
      </c>
      <c r="AE27" s="627"/>
      <c r="AF27" s="627"/>
      <c r="AG27" s="627"/>
      <c r="AH27" s="627"/>
      <c r="AI27" s="627"/>
      <c r="AJ27" s="627"/>
      <c r="AK27" s="627"/>
      <c r="AL27" s="628">
        <v>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5810813</v>
      </c>
      <c r="BH27" s="624"/>
      <c r="BI27" s="624"/>
      <c r="BJ27" s="624"/>
      <c r="BK27" s="624"/>
      <c r="BL27" s="624"/>
      <c r="BM27" s="624"/>
      <c r="BN27" s="625"/>
      <c r="BO27" s="626">
        <v>100</v>
      </c>
      <c r="BP27" s="626"/>
      <c r="BQ27" s="626"/>
      <c r="BR27" s="626"/>
      <c r="BS27" s="627">
        <v>314193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6403498</v>
      </c>
      <c r="CS27" s="644"/>
      <c r="CT27" s="644"/>
      <c r="CU27" s="644"/>
      <c r="CV27" s="644"/>
      <c r="CW27" s="644"/>
      <c r="CX27" s="644"/>
      <c r="CY27" s="645"/>
      <c r="CZ27" s="628">
        <v>20.6</v>
      </c>
      <c r="DA27" s="656"/>
      <c r="DB27" s="656"/>
      <c r="DC27" s="658"/>
      <c r="DD27" s="632">
        <v>1604906</v>
      </c>
      <c r="DE27" s="644"/>
      <c r="DF27" s="644"/>
      <c r="DG27" s="644"/>
      <c r="DH27" s="644"/>
      <c r="DI27" s="644"/>
      <c r="DJ27" s="644"/>
      <c r="DK27" s="645"/>
      <c r="DL27" s="632">
        <v>1511512</v>
      </c>
      <c r="DM27" s="644"/>
      <c r="DN27" s="644"/>
      <c r="DO27" s="644"/>
      <c r="DP27" s="644"/>
      <c r="DQ27" s="644"/>
      <c r="DR27" s="644"/>
      <c r="DS27" s="644"/>
      <c r="DT27" s="644"/>
      <c r="DU27" s="644"/>
      <c r="DV27" s="645"/>
      <c r="DW27" s="628">
        <v>10.1</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176588</v>
      </c>
      <c r="S28" s="624"/>
      <c r="T28" s="624"/>
      <c r="U28" s="624"/>
      <c r="V28" s="624"/>
      <c r="W28" s="624"/>
      <c r="X28" s="624"/>
      <c r="Y28" s="625"/>
      <c r="Z28" s="626">
        <v>0.5</v>
      </c>
      <c r="AA28" s="626"/>
      <c r="AB28" s="626"/>
      <c r="AC28" s="626"/>
      <c r="AD28" s="627">
        <v>14820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2880781</v>
      </c>
      <c r="CS28" s="624"/>
      <c r="CT28" s="624"/>
      <c r="CU28" s="624"/>
      <c r="CV28" s="624"/>
      <c r="CW28" s="624"/>
      <c r="CX28" s="624"/>
      <c r="CY28" s="625"/>
      <c r="CZ28" s="628">
        <v>9.3000000000000007</v>
      </c>
      <c r="DA28" s="656"/>
      <c r="DB28" s="656"/>
      <c r="DC28" s="658"/>
      <c r="DD28" s="632">
        <v>2674966</v>
      </c>
      <c r="DE28" s="624"/>
      <c r="DF28" s="624"/>
      <c r="DG28" s="624"/>
      <c r="DH28" s="624"/>
      <c r="DI28" s="624"/>
      <c r="DJ28" s="624"/>
      <c r="DK28" s="625"/>
      <c r="DL28" s="632">
        <v>2674966</v>
      </c>
      <c r="DM28" s="624"/>
      <c r="DN28" s="624"/>
      <c r="DO28" s="624"/>
      <c r="DP28" s="624"/>
      <c r="DQ28" s="624"/>
      <c r="DR28" s="624"/>
      <c r="DS28" s="624"/>
      <c r="DT28" s="624"/>
      <c r="DU28" s="624"/>
      <c r="DV28" s="625"/>
      <c r="DW28" s="628">
        <v>17.899999999999999</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95935</v>
      </c>
      <c r="S29" s="624"/>
      <c r="T29" s="624"/>
      <c r="U29" s="624"/>
      <c r="V29" s="624"/>
      <c r="W29" s="624"/>
      <c r="X29" s="624"/>
      <c r="Y29" s="625"/>
      <c r="Z29" s="626">
        <v>0.3</v>
      </c>
      <c r="AA29" s="626"/>
      <c r="AB29" s="626"/>
      <c r="AC29" s="626"/>
      <c r="AD29" s="627" t="s">
        <v>178</v>
      </c>
      <c r="AE29" s="627"/>
      <c r="AF29" s="627"/>
      <c r="AG29" s="627"/>
      <c r="AH29" s="627"/>
      <c r="AI29" s="627"/>
      <c r="AJ29" s="627"/>
      <c r="AK29" s="627"/>
      <c r="AL29" s="628" t="s">
        <v>257</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2880660</v>
      </c>
      <c r="CS29" s="644"/>
      <c r="CT29" s="644"/>
      <c r="CU29" s="644"/>
      <c r="CV29" s="644"/>
      <c r="CW29" s="644"/>
      <c r="CX29" s="644"/>
      <c r="CY29" s="645"/>
      <c r="CZ29" s="628">
        <v>9.3000000000000007</v>
      </c>
      <c r="DA29" s="656"/>
      <c r="DB29" s="656"/>
      <c r="DC29" s="658"/>
      <c r="DD29" s="632">
        <v>2674845</v>
      </c>
      <c r="DE29" s="644"/>
      <c r="DF29" s="644"/>
      <c r="DG29" s="644"/>
      <c r="DH29" s="644"/>
      <c r="DI29" s="644"/>
      <c r="DJ29" s="644"/>
      <c r="DK29" s="645"/>
      <c r="DL29" s="632">
        <v>2674845</v>
      </c>
      <c r="DM29" s="644"/>
      <c r="DN29" s="644"/>
      <c r="DO29" s="644"/>
      <c r="DP29" s="644"/>
      <c r="DQ29" s="644"/>
      <c r="DR29" s="644"/>
      <c r="DS29" s="644"/>
      <c r="DT29" s="644"/>
      <c r="DU29" s="644"/>
      <c r="DV29" s="645"/>
      <c r="DW29" s="628">
        <v>17.899999999999999</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5614665</v>
      </c>
      <c r="S30" s="624"/>
      <c r="T30" s="624"/>
      <c r="U30" s="624"/>
      <c r="V30" s="624"/>
      <c r="W30" s="624"/>
      <c r="X30" s="624"/>
      <c r="Y30" s="625"/>
      <c r="Z30" s="626">
        <v>17.399999999999999</v>
      </c>
      <c r="AA30" s="626"/>
      <c r="AB30" s="626"/>
      <c r="AC30" s="626"/>
      <c r="AD30" s="627" t="s">
        <v>178</v>
      </c>
      <c r="AE30" s="627"/>
      <c r="AF30" s="627"/>
      <c r="AG30" s="627"/>
      <c r="AH30" s="627"/>
      <c r="AI30" s="627"/>
      <c r="AJ30" s="627"/>
      <c r="AK30" s="627"/>
      <c r="AL30" s="628" t="s">
        <v>178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2775827</v>
      </c>
      <c r="CS30" s="624"/>
      <c r="CT30" s="624"/>
      <c r="CU30" s="624"/>
      <c r="CV30" s="624"/>
      <c r="CW30" s="624"/>
      <c r="CX30" s="624"/>
      <c r="CY30" s="625"/>
      <c r="CZ30" s="628">
        <v>8.9</v>
      </c>
      <c r="DA30" s="656"/>
      <c r="DB30" s="656"/>
      <c r="DC30" s="658"/>
      <c r="DD30" s="632">
        <v>2577424</v>
      </c>
      <c r="DE30" s="624"/>
      <c r="DF30" s="624"/>
      <c r="DG30" s="624"/>
      <c r="DH30" s="624"/>
      <c r="DI30" s="624"/>
      <c r="DJ30" s="624"/>
      <c r="DK30" s="625"/>
      <c r="DL30" s="632">
        <v>2577424</v>
      </c>
      <c r="DM30" s="624"/>
      <c r="DN30" s="624"/>
      <c r="DO30" s="624"/>
      <c r="DP30" s="624"/>
      <c r="DQ30" s="624"/>
      <c r="DR30" s="624"/>
      <c r="DS30" s="624"/>
      <c r="DT30" s="624"/>
      <c r="DU30" s="624"/>
      <c r="DV30" s="625"/>
      <c r="DW30" s="628">
        <v>17.2</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257</v>
      </c>
      <c r="S31" s="624"/>
      <c r="T31" s="624"/>
      <c r="U31" s="624"/>
      <c r="V31" s="624"/>
      <c r="W31" s="624"/>
      <c r="X31" s="624"/>
      <c r="Y31" s="625"/>
      <c r="Z31" s="626" t="s">
        <v>178</v>
      </c>
      <c r="AA31" s="626"/>
      <c r="AB31" s="626"/>
      <c r="AC31" s="626"/>
      <c r="AD31" s="627" t="s">
        <v>257</v>
      </c>
      <c r="AE31" s="627"/>
      <c r="AF31" s="627"/>
      <c r="AG31" s="627"/>
      <c r="AH31" s="627"/>
      <c r="AI31" s="627"/>
      <c r="AJ31" s="627"/>
      <c r="AK31" s="627"/>
      <c r="AL31" s="628" t="s">
        <v>178</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99.3</v>
      </c>
      <c r="BH31" s="667"/>
      <c r="BI31" s="667"/>
      <c r="BJ31" s="667"/>
      <c r="BK31" s="667"/>
      <c r="BL31" s="667"/>
      <c r="BM31" s="618">
        <v>97.6</v>
      </c>
      <c r="BN31" s="667"/>
      <c r="BO31" s="667"/>
      <c r="BP31" s="667"/>
      <c r="BQ31" s="668"/>
      <c r="BR31" s="670">
        <v>99.4</v>
      </c>
      <c r="BS31" s="667"/>
      <c r="BT31" s="667"/>
      <c r="BU31" s="667"/>
      <c r="BV31" s="667"/>
      <c r="BW31" s="667"/>
      <c r="BX31" s="618">
        <v>97.5</v>
      </c>
      <c r="BY31" s="667"/>
      <c r="BZ31" s="667"/>
      <c r="CA31" s="667"/>
      <c r="CB31" s="668"/>
      <c r="CD31" s="663"/>
      <c r="CE31" s="664"/>
      <c r="CF31" s="620" t="s">
        <v>316</v>
      </c>
      <c r="CG31" s="621"/>
      <c r="CH31" s="621"/>
      <c r="CI31" s="621"/>
      <c r="CJ31" s="621"/>
      <c r="CK31" s="621"/>
      <c r="CL31" s="621"/>
      <c r="CM31" s="621"/>
      <c r="CN31" s="621"/>
      <c r="CO31" s="621"/>
      <c r="CP31" s="621"/>
      <c r="CQ31" s="622"/>
      <c r="CR31" s="623">
        <v>104833</v>
      </c>
      <c r="CS31" s="644"/>
      <c r="CT31" s="644"/>
      <c r="CU31" s="644"/>
      <c r="CV31" s="644"/>
      <c r="CW31" s="644"/>
      <c r="CX31" s="644"/>
      <c r="CY31" s="645"/>
      <c r="CZ31" s="628">
        <v>0.3</v>
      </c>
      <c r="DA31" s="656"/>
      <c r="DB31" s="656"/>
      <c r="DC31" s="658"/>
      <c r="DD31" s="632">
        <v>97421</v>
      </c>
      <c r="DE31" s="644"/>
      <c r="DF31" s="644"/>
      <c r="DG31" s="644"/>
      <c r="DH31" s="644"/>
      <c r="DI31" s="644"/>
      <c r="DJ31" s="644"/>
      <c r="DK31" s="645"/>
      <c r="DL31" s="632">
        <v>97421</v>
      </c>
      <c r="DM31" s="644"/>
      <c r="DN31" s="644"/>
      <c r="DO31" s="644"/>
      <c r="DP31" s="644"/>
      <c r="DQ31" s="644"/>
      <c r="DR31" s="644"/>
      <c r="DS31" s="644"/>
      <c r="DT31" s="644"/>
      <c r="DU31" s="644"/>
      <c r="DV31" s="645"/>
      <c r="DW31" s="628">
        <v>0.7</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3157881</v>
      </c>
      <c r="S32" s="624"/>
      <c r="T32" s="624"/>
      <c r="U32" s="624"/>
      <c r="V32" s="624"/>
      <c r="W32" s="624"/>
      <c r="X32" s="624"/>
      <c r="Y32" s="625"/>
      <c r="Z32" s="626">
        <v>9.8000000000000007</v>
      </c>
      <c r="AA32" s="626"/>
      <c r="AB32" s="626"/>
      <c r="AC32" s="626"/>
      <c r="AD32" s="627" t="s">
        <v>178</v>
      </c>
      <c r="AE32" s="627"/>
      <c r="AF32" s="627"/>
      <c r="AG32" s="627"/>
      <c r="AH32" s="627"/>
      <c r="AI32" s="627"/>
      <c r="AJ32" s="627"/>
      <c r="AK32" s="627"/>
      <c r="AL32" s="628" t="s">
        <v>178</v>
      </c>
      <c r="AM32" s="629"/>
      <c r="AN32" s="629"/>
      <c r="AO32" s="630"/>
      <c r="AP32" s="673"/>
      <c r="AQ32" s="674"/>
      <c r="AR32" s="674"/>
      <c r="AS32" s="674"/>
      <c r="AT32" s="678"/>
      <c r="AU32" s="214" t="s">
        <v>318</v>
      </c>
      <c r="AX32" s="620" t="s">
        <v>319</v>
      </c>
      <c r="AY32" s="621"/>
      <c r="AZ32" s="621"/>
      <c r="BA32" s="621"/>
      <c r="BB32" s="621"/>
      <c r="BC32" s="621"/>
      <c r="BD32" s="621"/>
      <c r="BE32" s="621"/>
      <c r="BF32" s="622"/>
      <c r="BG32" s="680">
        <v>99.6</v>
      </c>
      <c r="BH32" s="644"/>
      <c r="BI32" s="644"/>
      <c r="BJ32" s="644"/>
      <c r="BK32" s="644"/>
      <c r="BL32" s="644"/>
      <c r="BM32" s="629">
        <v>99</v>
      </c>
      <c r="BN32" s="644"/>
      <c r="BO32" s="644"/>
      <c r="BP32" s="644"/>
      <c r="BQ32" s="669"/>
      <c r="BR32" s="680">
        <v>99.5</v>
      </c>
      <c r="BS32" s="644"/>
      <c r="BT32" s="644"/>
      <c r="BU32" s="644"/>
      <c r="BV32" s="644"/>
      <c r="BW32" s="644"/>
      <c r="BX32" s="629">
        <v>98.8</v>
      </c>
      <c r="BY32" s="644"/>
      <c r="BZ32" s="644"/>
      <c r="CA32" s="644"/>
      <c r="CB32" s="669"/>
      <c r="CD32" s="665"/>
      <c r="CE32" s="666"/>
      <c r="CF32" s="620" t="s">
        <v>320</v>
      </c>
      <c r="CG32" s="621"/>
      <c r="CH32" s="621"/>
      <c r="CI32" s="621"/>
      <c r="CJ32" s="621"/>
      <c r="CK32" s="621"/>
      <c r="CL32" s="621"/>
      <c r="CM32" s="621"/>
      <c r="CN32" s="621"/>
      <c r="CO32" s="621"/>
      <c r="CP32" s="621"/>
      <c r="CQ32" s="622"/>
      <c r="CR32" s="623">
        <v>121</v>
      </c>
      <c r="CS32" s="624"/>
      <c r="CT32" s="624"/>
      <c r="CU32" s="624"/>
      <c r="CV32" s="624"/>
      <c r="CW32" s="624"/>
      <c r="CX32" s="624"/>
      <c r="CY32" s="625"/>
      <c r="CZ32" s="628">
        <v>0</v>
      </c>
      <c r="DA32" s="656"/>
      <c r="DB32" s="656"/>
      <c r="DC32" s="658"/>
      <c r="DD32" s="632">
        <v>121</v>
      </c>
      <c r="DE32" s="624"/>
      <c r="DF32" s="624"/>
      <c r="DG32" s="624"/>
      <c r="DH32" s="624"/>
      <c r="DI32" s="624"/>
      <c r="DJ32" s="624"/>
      <c r="DK32" s="625"/>
      <c r="DL32" s="632">
        <v>121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34084</v>
      </c>
      <c r="S33" s="624"/>
      <c r="T33" s="624"/>
      <c r="U33" s="624"/>
      <c r="V33" s="624"/>
      <c r="W33" s="624"/>
      <c r="X33" s="624"/>
      <c r="Y33" s="625"/>
      <c r="Z33" s="626">
        <v>0.1</v>
      </c>
      <c r="AA33" s="626"/>
      <c r="AB33" s="626"/>
      <c r="AC33" s="626"/>
      <c r="AD33" s="627">
        <v>449</v>
      </c>
      <c r="AE33" s="627"/>
      <c r="AF33" s="627"/>
      <c r="AG33" s="627"/>
      <c r="AH33" s="627"/>
      <c r="AI33" s="627"/>
      <c r="AJ33" s="627"/>
      <c r="AK33" s="627"/>
      <c r="AL33" s="628">
        <v>0</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v>
      </c>
      <c r="BH33" s="682"/>
      <c r="BI33" s="682"/>
      <c r="BJ33" s="682"/>
      <c r="BK33" s="682"/>
      <c r="BL33" s="682"/>
      <c r="BM33" s="683">
        <v>96.2</v>
      </c>
      <c r="BN33" s="682"/>
      <c r="BO33" s="682"/>
      <c r="BP33" s="682"/>
      <c r="BQ33" s="684"/>
      <c r="BR33" s="681">
        <v>99.3</v>
      </c>
      <c r="BS33" s="682"/>
      <c r="BT33" s="682"/>
      <c r="BU33" s="682"/>
      <c r="BV33" s="682"/>
      <c r="BW33" s="682"/>
      <c r="BX33" s="683">
        <v>96</v>
      </c>
      <c r="BY33" s="682"/>
      <c r="BZ33" s="682"/>
      <c r="CA33" s="682"/>
      <c r="CB33" s="684"/>
      <c r="CD33" s="620" t="s">
        <v>323</v>
      </c>
      <c r="CE33" s="621"/>
      <c r="CF33" s="621"/>
      <c r="CG33" s="621"/>
      <c r="CH33" s="621"/>
      <c r="CI33" s="621"/>
      <c r="CJ33" s="621"/>
      <c r="CK33" s="621"/>
      <c r="CL33" s="621"/>
      <c r="CM33" s="621"/>
      <c r="CN33" s="621"/>
      <c r="CO33" s="621"/>
      <c r="CP33" s="621"/>
      <c r="CQ33" s="622"/>
      <c r="CR33" s="623">
        <v>14282918</v>
      </c>
      <c r="CS33" s="644"/>
      <c r="CT33" s="644"/>
      <c r="CU33" s="644"/>
      <c r="CV33" s="644"/>
      <c r="CW33" s="644"/>
      <c r="CX33" s="644"/>
      <c r="CY33" s="645"/>
      <c r="CZ33" s="628">
        <v>45.9</v>
      </c>
      <c r="DA33" s="656"/>
      <c r="DB33" s="656"/>
      <c r="DC33" s="658"/>
      <c r="DD33" s="632">
        <v>8823926</v>
      </c>
      <c r="DE33" s="644"/>
      <c r="DF33" s="644"/>
      <c r="DG33" s="644"/>
      <c r="DH33" s="644"/>
      <c r="DI33" s="644"/>
      <c r="DJ33" s="644"/>
      <c r="DK33" s="645"/>
      <c r="DL33" s="632">
        <v>5901771</v>
      </c>
      <c r="DM33" s="644"/>
      <c r="DN33" s="644"/>
      <c r="DO33" s="644"/>
      <c r="DP33" s="644"/>
      <c r="DQ33" s="644"/>
      <c r="DR33" s="644"/>
      <c r="DS33" s="644"/>
      <c r="DT33" s="644"/>
      <c r="DU33" s="644"/>
      <c r="DV33" s="645"/>
      <c r="DW33" s="628">
        <v>39.5</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538750</v>
      </c>
      <c r="S34" s="624"/>
      <c r="T34" s="624"/>
      <c r="U34" s="624"/>
      <c r="V34" s="624"/>
      <c r="W34" s="624"/>
      <c r="X34" s="624"/>
      <c r="Y34" s="625"/>
      <c r="Z34" s="626">
        <v>1.7</v>
      </c>
      <c r="AA34" s="626"/>
      <c r="AB34" s="626"/>
      <c r="AC34" s="626"/>
      <c r="AD34" s="627" t="s">
        <v>257</v>
      </c>
      <c r="AE34" s="627"/>
      <c r="AF34" s="627"/>
      <c r="AG34" s="627"/>
      <c r="AH34" s="627"/>
      <c r="AI34" s="627"/>
      <c r="AJ34" s="627"/>
      <c r="AK34" s="627"/>
      <c r="AL34" s="628" t="s">
        <v>257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3593692</v>
      </c>
      <c r="CS34" s="624"/>
      <c r="CT34" s="624"/>
      <c r="CU34" s="624"/>
      <c r="CV34" s="624"/>
      <c r="CW34" s="624"/>
      <c r="CX34" s="624"/>
      <c r="CY34" s="625"/>
      <c r="CZ34" s="628">
        <v>11.6</v>
      </c>
      <c r="DA34" s="656"/>
      <c r="DB34" s="656"/>
      <c r="DC34" s="658"/>
      <c r="DD34" s="632">
        <v>2302985</v>
      </c>
      <c r="DE34" s="624"/>
      <c r="DF34" s="624"/>
      <c r="DG34" s="624"/>
      <c r="DH34" s="624"/>
      <c r="DI34" s="624"/>
      <c r="DJ34" s="624"/>
      <c r="DK34" s="625"/>
      <c r="DL34" s="632">
        <v>1900555</v>
      </c>
      <c r="DM34" s="624"/>
      <c r="DN34" s="624"/>
      <c r="DO34" s="624"/>
      <c r="DP34" s="624"/>
      <c r="DQ34" s="624"/>
      <c r="DR34" s="624"/>
      <c r="DS34" s="624"/>
      <c r="DT34" s="624"/>
      <c r="DU34" s="624"/>
      <c r="DV34" s="625"/>
      <c r="DW34" s="628">
        <v>12.7</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694409</v>
      </c>
      <c r="S35" s="624"/>
      <c r="T35" s="624"/>
      <c r="U35" s="624"/>
      <c r="V35" s="624"/>
      <c r="W35" s="624"/>
      <c r="X35" s="624"/>
      <c r="Y35" s="625"/>
      <c r="Z35" s="626">
        <v>2.2000000000000002</v>
      </c>
      <c r="AA35" s="626"/>
      <c r="AB35" s="626"/>
      <c r="AC35" s="626"/>
      <c r="AD35" s="627" t="s">
        <v>178</v>
      </c>
      <c r="AE35" s="627"/>
      <c r="AF35" s="627"/>
      <c r="AG35" s="627"/>
      <c r="AH35" s="627"/>
      <c r="AI35" s="627"/>
      <c r="AJ35" s="627"/>
      <c r="AK35" s="627"/>
      <c r="AL35" s="628" t="s">
        <v>178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214321</v>
      </c>
      <c r="CS35" s="644"/>
      <c r="CT35" s="644"/>
      <c r="CU35" s="644"/>
      <c r="CV35" s="644"/>
      <c r="CW35" s="644"/>
      <c r="CX35" s="644"/>
      <c r="CY35" s="645"/>
      <c r="CZ35" s="628">
        <v>0.7</v>
      </c>
      <c r="DA35" s="656"/>
      <c r="DB35" s="656"/>
      <c r="DC35" s="658"/>
      <c r="DD35" s="632">
        <v>175199</v>
      </c>
      <c r="DE35" s="644"/>
      <c r="DF35" s="644"/>
      <c r="DG35" s="644"/>
      <c r="DH35" s="644"/>
      <c r="DI35" s="644"/>
      <c r="DJ35" s="644"/>
      <c r="DK35" s="645"/>
      <c r="DL35" s="632">
        <v>174203</v>
      </c>
      <c r="DM35" s="644"/>
      <c r="DN35" s="644"/>
      <c r="DO35" s="644"/>
      <c r="DP35" s="644"/>
      <c r="DQ35" s="644"/>
      <c r="DR35" s="644"/>
      <c r="DS35" s="644"/>
      <c r="DT35" s="644"/>
      <c r="DU35" s="644"/>
      <c r="DV35" s="645"/>
      <c r="DW35" s="628">
        <v>1.2</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1388381</v>
      </c>
      <c r="S36" s="624"/>
      <c r="T36" s="624"/>
      <c r="U36" s="624"/>
      <c r="V36" s="624"/>
      <c r="W36" s="624"/>
      <c r="X36" s="624"/>
      <c r="Y36" s="625"/>
      <c r="Z36" s="626">
        <v>4.3</v>
      </c>
      <c r="AA36" s="626"/>
      <c r="AB36" s="626"/>
      <c r="AC36" s="626"/>
      <c r="AD36" s="627" t="s">
        <v>178</v>
      </c>
      <c r="AE36" s="627"/>
      <c r="AF36" s="627"/>
      <c r="AG36" s="627"/>
      <c r="AH36" s="627"/>
      <c r="AI36" s="627"/>
      <c r="AJ36" s="627"/>
      <c r="AK36" s="627"/>
      <c r="AL36" s="628" t="s">
        <v>178</v>
      </c>
      <c r="AM36" s="629"/>
      <c r="AN36" s="629"/>
      <c r="AO36" s="630"/>
      <c r="AP36" s="222"/>
      <c r="AQ36" s="689" t="s">
        <v>331</v>
      </c>
      <c r="AR36" s="690"/>
      <c r="AS36" s="690"/>
      <c r="AT36" s="690"/>
      <c r="AU36" s="690"/>
      <c r="AV36" s="690"/>
      <c r="AW36" s="690"/>
      <c r="AX36" s="690"/>
      <c r="AY36" s="691"/>
      <c r="AZ36" s="612">
        <v>3427187</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16154</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4143602</v>
      </c>
      <c r="CS36" s="624"/>
      <c r="CT36" s="624"/>
      <c r="CU36" s="624"/>
      <c r="CV36" s="624"/>
      <c r="CW36" s="624"/>
      <c r="CX36" s="624"/>
      <c r="CY36" s="625"/>
      <c r="CZ36" s="628">
        <v>13.3</v>
      </c>
      <c r="DA36" s="656"/>
      <c r="DB36" s="656"/>
      <c r="DC36" s="658"/>
      <c r="DD36" s="632">
        <v>3615765</v>
      </c>
      <c r="DE36" s="624"/>
      <c r="DF36" s="624"/>
      <c r="DG36" s="624"/>
      <c r="DH36" s="624"/>
      <c r="DI36" s="624"/>
      <c r="DJ36" s="624"/>
      <c r="DK36" s="625"/>
      <c r="DL36" s="632">
        <v>2147707</v>
      </c>
      <c r="DM36" s="624"/>
      <c r="DN36" s="624"/>
      <c r="DO36" s="624"/>
      <c r="DP36" s="624"/>
      <c r="DQ36" s="624"/>
      <c r="DR36" s="624"/>
      <c r="DS36" s="624"/>
      <c r="DT36" s="624"/>
      <c r="DU36" s="624"/>
      <c r="DV36" s="625"/>
      <c r="DW36" s="628">
        <v>14.4</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3145988</v>
      </c>
      <c r="S37" s="624"/>
      <c r="T37" s="624"/>
      <c r="U37" s="624"/>
      <c r="V37" s="624"/>
      <c r="W37" s="624"/>
      <c r="X37" s="624"/>
      <c r="Y37" s="625"/>
      <c r="Z37" s="626">
        <v>9.8000000000000007</v>
      </c>
      <c r="AA37" s="626"/>
      <c r="AB37" s="626"/>
      <c r="AC37" s="626"/>
      <c r="AD37" s="627">
        <v>9815</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844948</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-76344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1208810</v>
      </c>
      <c r="CS37" s="644"/>
      <c r="CT37" s="644"/>
      <c r="CU37" s="644"/>
      <c r="CV37" s="644"/>
      <c r="CW37" s="644"/>
      <c r="CX37" s="644"/>
      <c r="CY37" s="645"/>
      <c r="CZ37" s="628">
        <v>3.9</v>
      </c>
      <c r="DA37" s="656"/>
      <c r="DB37" s="656"/>
      <c r="DC37" s="658"/>
      <c r="DD37" s="632">
        <v>1203538</v>
      </c>
      <c r="DE37" s="644"/>
      <c r="DF37" s="644"/>
      <c r="DG37" s="644"/>
      <c r="DH37" s="644"/>
      <c r="DI37" s="644"/>
      <c r="DJ37" s="644"/>
      <c r="DK37" s="645"/>
      <c r="DL37" s="632">
        <v>1190958</v>
      </c>
      <c r="DM37" s="644"/>
      <c r="DN37" s="644"/>
      <c r="DO37" s="644"/>
      <c r="DP37" s="644"/>
      <c r="DQ37" s="644"/>
      <c r="DR37" s="644"/>
      <c r="DS37" s="644"/>
      <c r="DT37" s="644"/>
      <c r="DU37" s="644"/>
      <c r="DV37" s="645"/>
      <c r="DW37" s="628">
        <v>8</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1487256</v>
      </c>
      <c r="S38" s="624"/>
      <c r="T38" s="624"/>
      <c r="U38" s="624"/>
      <c r="V38" s="624"/>
      <c r="W38" s="624"/>
      <c r="X38" s="624"/>
      <c r="Y38" s="625"/>
      <c r="Z38" s="626">
        <v>4.5999999999999996</v>
      </c>
      <c r="AA38" s="626"/>
      <c r="AB38" s="626"/>
      <c r="AC38" s="626"/>
      <c r="AD38" s="627" t="s">
        <v>257</v>
      </c>
      <c r="AE38" s="627"/>
      <c r="AF38" s="627"/>
      <c r="AG38" s="627"/>
      <c r="AH38" s="627"/>
      <c r="AI38" s="627"/>
      <c r="AJ38" s="627"/>
      <c r="AK38" s="627"/>
      <c r="AL38" s="628" t="s">
        <v>257</v>
      </c>
      <c r="AM38" s="629"/>
      <c r="AN38" s="629"/>
      <c r="AO38" s="630"/>
      <c r="AQ38" s="686" t="s">
        <v>339</v>
      </c>
      <c r="AR38" s="687"/>
      <c r="AS38" s="687"/>
      <c r="AT38" s="687"/>
      <c r="AU38" s="687"/>
      <c r="AV38" s="687"/>
      <c r="AW38" s="687"/>
      <c r="AX38" s="687"/>
      <c r="AY38" s="688"/>
      <c r="AZ38" s="623">
        <v>332111</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6393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2175084</v>
      </c>
      <c r="CS38" s="624"/>
      <c r="CT38" s="624"/>
      <c r="CU38" s="624"/>
      <c r="CV38" s="624"/>
      <c r="CW38" s="624"/>
      <c r="CX38" s="624"/>
      <c r="CY38" s="625"/>
      <c r="CZ38" s="628">
        <v>7</v>
      </c>
      <c r="DA38" s="656"/>
      <c r="DB38" s="656"/>
      <c r="DC38" s="658"/>
      <c r="DD38" s="632">
        <v>1792234</v>
      </c>
      <c r="DE38" s="624"/>
      <c r="DF38" s="624"/>
      <c r="DG38" s="624"/>
      <c r="DH38" s="624"/>
      <c r="DI38" s="624"/>
      <c r="DJ38" s="624"/>
      <c r="DK38" s="625"/>
      <c r="DL38" s="632">
        <v>1679306</v>
      </c>
      <c r="DM38" s="624"/>
      <c r="DN38" s="624"/>
      <c r="DO38" s="624"/>
      <c r="DP38" s="624"/>
      <c r="DQ38" s="624"/>
      <c r="DR38" s="624"/>
      <c r="DS38" s="624"/>
      <c r="DT38" s="624"/>
      <c r="DU38" s="624"/>
      <c r="DV38" s="625"/>
      <c r="DW38" s="628">
        <v>11.2</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257</v>
      </c>
      <c r="S39" s="624"/>
      <c r="T39" s="624"/>
      <c r="U39" s="624"/>
      <c r="V39" s="624"/>
      <c r="W39" s="624"/>
      <c r="X39" s="624"/>
      <c r="Y39" s="625"/>
      <c r="Z39" s="626" t="s">
        <v>178</v>
      </c>
      <c r="AA39" s="626"/>
      <c r="AB39" s="626"/>
      <c r="AC39" s="626"/>
      <c r="AD39" s="627" t="s">
        <v>178</v>
      </c>
      <c r="AE39" s="627"/>
      <c r="AF39" s="627"/>
      <c r="AG39" s="627"/>
      <c r="AH39" s="627"/>
      <c r="AI39" s="627"/>
      <c r="AJ39" s="627"/>
      <c r="AK39" s="627"/>
      <c r="AL39" s="628" t="s">
        <v>257</v>
      </c>
      <c r="AM39" s="629"/>
      <c r="AN39" s="629"/>
      <c r="AO39" s="630"/>
      <c r="AQ39" s="686" t="s">
        <v>343</v>
      </c>
      <c r="AR39" s="687"/>
      <c r="AS39" s="687"/>
      <c r="AT39" s="687"/>
      <c r="AU39" s="687"/>
      <c r="AV39" s="687"/>
      <c r="AW39" s="687"/>
      <c r="AX39" s="687"/>
      <c r="AY39" s="688"/>
      <c r="AZ39" s="623">
        <v>59238</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9391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1060246</v>
      </c>
      <c r="CS39" s="644"/>
      <c r="CT39" s="644"/>
      <c r="CU39" s="644"/>
      <c r="CV39" s="644"/>
      <c r="CW39" s="644"/>
      <c r="CX39" s="644"/>
      <c r="CY39" s="645"/>
      <c r="CZ39" s="628">
        <v>3.4</v>
      </c>
      <c r="DA39" s="656"/>
      <c r="DB39" s="656"/>
      <c r="DC39" s="658"/>
      <c r="DD39" s="632">
        <v>517085</v>
      </c>
      <c r="DE39" s="644"/>
      <c r="DF39" s="644"/>
      <c r="DG39" s="644"/>
      <c r="DH39" s="644"/>
      <c r="DI39" s="644"/>
      <c r="DJ39" s="644"/>
      <c r="DK39" s="645"/>
      <c r="DL39" s="632" t="s">
        <v>178</v>
      </c>
      <c r="DM39" s="644"/>
      <c r="DN39" s="644"/>
      <c r="DO39" s="644"/>
      <c r="DP39" s="644"/>
      <c r="DQ39" s="644"/>
      <c r="DR39" s="644"/>
      <c r="DS39" s="644"/>
      <c r="DT39" s="644"/>
      <c r="DU39" s="644"/>
      <c r="DV39" s="645"/>
      <c r="DW39" s="628" t="s">
        <v>140</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202756</v>
      </c>
      <c r="S40" s="624"/>
      <c r="T40" s="624"/>
      <c r="U40" s="624"/>
      <c r="V40" s="624"/>
      <c r="W40" s="624"/>
      <c r="X40" s="624"/>
      <c r="Y40" s="625"/>
      <c r="Z40" s="626">
        <v>0.6</v>
      </c>
      <c r="AA40" s="626"/>
      <c r="AB40" s="626"/>
      <c r="AC40" s="626"/>
      <c r="AD40" s="627" t="s">
        <v>178</v>
      </c>
      <c r="AE40" s="627"/>
      <c r="AF40" s="627"/>
      <c r="AG40" s="627"/>
      <c r="AH40" s="627"/>
      <c r="AI40" s="627"/>
      <c r="AJ40" s="627"/>
      <c r="AK40" s="627"/>
      <c r="AL40" s="628" t="s">
        <v>257</v>
      </c>
      <c r="AM40" s="629"/>
      <c r="AN40" s="629"/>
      <c r="AO40" s="630"/>
      <c r="AQ40" s="686" t="s">
        <v>347</v>
      </c>
      <c r="AR40" s="687"/>
      <c r="AS40" s="687"/>
      <c r="AT40" s="687"/>
      <c r="AU40" s="687"/>
      <c r="AV40" s="687"/>
      <c r="AW40" s="687"/>
      <c r="AX40" s="687"/>
      <c r="AY40" s="688"/>
      <c r="AZ40" s="623">
        <v>15806</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76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3095973</v>
      </c>
      <c r="CS40" s="624"/>
      <c r="CT40" s="624"/>
      <c r="CU40" s="624"/>
      <c r="CV40" s="624"/>
      <c r="CW40" s="624"/>
      <c r="CX40" s="624"/>
      <c r="CY40" s="625"/>
      <c r="CZ40" s="628">
        <v>10</v>
      </c>
      <c r="DA40" s="656"/>
      <c r="DB40" s="656"/>
      <c r="DC40" s="658"/>
      <c r="DD40" s="632">
        <v>420658</v>
      </c>
      <c r="DE40" s="624"/>
      <c r="DF40" s="624"/>
      <c r="DG40" s="624"/>
      <c r="DH40" s="624"/>
      <c r="DI40" s="624"/>
      <c r="DJ40" s="624"/>
      <c r="DK40" s="625"/>
      <c r="DL40" s="632" t="s">
        <v>178</v>
      </c>
      <c r="DM40" s="624"/>
      <c r="DN40" s="624"/>
      <c r="DO40" s="624"/>
      <c r="DP40" s="624"/>
      <c r="DQ40" s="624"/>
      <c r="DR40" s="624"/>
      <c r="DS40" s="624"/>
      <c r="DT40" s="624"/>
      <c r="DU40" s="624"/>
      <c r="DV40" s="625"/>
      <c r="DW40" s="628" t="s">
        <v>178</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32257636</v>
      </c>
      <c r="S41" s="696"/>
      <c r="T41" s="696"/>
      <c r="U41" s="696"/>
      <c r="V41" s="696"/>
      <c r="W41" s="696"/>
      <c r="X41" s="696"/>
      <c r="Y41" s="700"/>
      <c r="Z41" s="701">
        <v>100</v>
      </c>
      <c r="AA41" s="701"/>
      <c r="AB41" s="701"/>
      <c r="AC41" s="701"/>
      <c r="AD41" s="702">
        <v>14752661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517570</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178</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178</v>
      </c>
      <c r="CS41" s="644"/>
      <c r="CT41" s="644"/>
      <c r="CU41" s="644"/>
      <c r="CV41" s="644"/>
      <c r="CW41" s="644"/>
      <c r="CX41" s="644"/>
      <c r="CY41" s="645"/>
      <c r="CZ41" s="628" t="s">
        <v>178</v>
      </c>
      <c r="DA41" s="656"/>
      <c r="DB41" s="656"/>
      <c r="DC41" s="658"/>
      <c r="DD41" s="632" t="s">
        <v>178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1657514</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347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3697527</v>
      </c>
      <c r="CS42" s="644"/>
      <c r="CT42" s="644"/>
      <c r="CU42" s="644"/>
      <c r="CV42" s="644"/>
      <c r="CW42" s="644"/>
      <c r="CX42" s="644"/>
      <c r="CY42" s="645"/>
      <c r="CZ42" s="628">
        <v>11.9</v>
      </c>
      <c r="DA42" s="656"/>
      <c r="DB42" s="656"/>
      <c r="DC42" s="658"/>
      <c r="DD42" s="632">
        <v>575816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50808</v>
      </c>
      <c r="CS43" s="644"/>
      <c r="CT43" s="644"/>
      <c r="CU43" s="644"/>
      <c r="CV43" s="644"/>
      <c r="CW43" s="644"/>
      <c r="CX43" s="644"/>
      <c r="CY43" s="645"/>
      <c r="CZ43" s="628">
        <v>0.2</v>
      </c>
      <c r="DA43" s="656"/>
      <c r="DB43" s="656"/>
      <c r="DC43" s="658"/>
      <c r="DD43" s="632">
        <v>41426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2429225</v>
      </c>
      <c r="CS44" s="624"/>
      <c r="CT44" s="624"/>
      <c r="CU44" s="624"/>
      <c r="CV44" s="624"/>
      <c r="CW44" s="624"/>
      <c r="CX44" s="624"/>
      <c r="CY44" s="625"/>
      <c r="CZ44" s="628">
        <v>7.8</v>
      </c>
      <c r="DA44" s="629"/>
      <c r="DB44" s="629"/>
      <c r="DC44" s="635"/>
      <c r="DD44" s="632">
        <v>561523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835529</v>
      </c>
      <c r="CS45" s="644"/>
      <c r="CT45" s="644"/>
      <c r="CU45" s="644"/>
      <c r="CV45" s="644"/>
      <c r="CW45" s="644"/>
      <c r="CX45" s="644"/>
      <c r="CY45" s="645"/>
      <c r="CZ45" s="628">
        <v>2.7</v>
      </c>
      <c r="DA45" s="656"/>
      <c r="DB45" s="656"/>
      <c r="DC45" s="658"/>
      <c r="DD45" s="632">
        <v>67011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1525900</v>
      </c>
      <c r="CS46" s="624"/>
      <c r="CT46" s="624"/>
      <c r="CU46" s="624"/>
      <c r="CV46" s="624"/>
      <c r="CW46" s="624"/>
      <c r="CX46" s="624"/>
      <c r="CY46" s="625"/>
      <c r="CZ46" s="628">
        <v>4.9000000000000004</v>
      </c>
      <c r="DA46" s="629"/>
      <c r="DB46" s="629"/>
      <c r="DC46" s="635"/>
      <c r="DD46" s="632">
        <v>490798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1268302</v>
      </c>
      <c r="CS47" s="644"/>
      <c r="CT47" s="644"/>
      <c r="CU47" s="644"/>
      <c r="CV47" s="644"/>
      <c r="CW47" s="644"/>
      <c r="CX47" s="644"/>
      <c r="CY47" s="645"/>
      <c r="CZ47" s="628">
        <v>4.0999999999999996</v>
      </c>
      <c r="DA47" s="656"/>
      <c r="DB47" s="656"/>
      <c r="DC47" s="658"/>
      <c r="DD47" s="632">
        <v>14293</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366</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31093008</v>
      </c>
      <c r="CS49" s="682"/>
      <c r="CT49" s="682"/>
      <c r="CU49" s="682"/>
      <c r="CV49" s="682"/>
      <c r="CW49" s="682"/>
      <c r="CX49" s="682"/>
      <c r="CY49" s="711"/>
      <c r="CZ49" s="703">
        <v>100</v>
      </c>
      <c r="DA49" s="712"/>
      <c r="DB49" s="712"/>
      <c r="DC49" s="713"/>
      <c r="DD49" s="714">
        <v>17126970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AICsIF3drMQsGXyrGCDYHaXwC6YInCv1ciDdZ8Mxajrk9hX+hlDXomMBI9tDBsALhYdKKQtY+U9sDtu173b+Q==" saltValue="BNMlEYKK5KQhN3MS7pc2n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35" sqref="B35:P3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32258</v>
      </c>
      <c r="R7" s="753"/>
      <c r="S7" s="753"/>
      <c r="T7" s="753"/>
      <c r="U7" s="753"/>
      <c r="V7" s="753">
        <v>31093</v>
      </c>
      <c r="W7" s="753"/>
      <c r="X7" s="753"/>
      <c r="Y7" s="753"/>
      <c r="Z7" s="753"/>
      <c r="AA7" s="753">
        <v>1165</v>
      </c>
      <c r="AB7" s="753"/>
      <c r="AC7" s="753"/>
      <c r="AD7" s="753"/>
      <c r="AE7" s="754"/>
      <c r="AF7" s="755">
        <v>890</v>
      </c>
      <c r="AG7" s="756"/>
      <c r="AH7" s="756"/>
      <c r="AI7" s="756"/>
      <c r="AJ7" s="757"/>
      <c r="AK7" s="758">
        <v>694</v>
      </c>
      <c r="AL7" s="759"/>
      <c r="AM7" s="759"/>
      <c r="AN7" s="759"/>
      <c r="AO7" s="759"/>
      <c r="AP7" s="759">
        <v>27397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v>
      </c>
      <c r="CI7" s="744"/>
      <c r="CJ7" s="744"/>
      <c r="CK7" s="744"/>
      <c r="CL7" s="745"/>
      <c r="CM7" s="743">
        <v>17</v>
      </c>
      <c r="CN7" s="744"/>
      <c r="CO7" s="744"/>
      <c r="CP7" s="744"/>
      <c r="CQ7" s="745"/>
      <c r="CR7" s="743">
        <v>9</v>
      </c>
      <c r="CS7" s="744"/>
      <c r="CT7" s="744"/>
      <c r="CU7" s="744"/>
      <c r="CV7" s="745"/>
      <c r="CW7" s="743" t="s">
        <v>537</v>
      </c>
      <c r="CX7" s="744"/>
      <c r="CY7" s="744"/>
      <c r="CZ7" s="744"/>
      <c r="DA7" s="745"/>
      <c r="DB7" s="743" t="s">
        <v>537</v>
      </c>
      <c r="DC7" s="744"/>
      <c r="DD7" s="744"/>
      <c r="DE7" s="744"/>
      <c r="DF7" s="745"/>
      <c r="DG7" s="743" t="s">
        <v>537</v>
      </c>
      <c r="DH7" s="744"/>
      <c r="DI7" s="744"/>
      <c r="DJ7" s="744"/>
      <c r="DK7" s="745"/>
      <c r="DL7" s="743" t="s">
        <v>537</v>
      </c>
      <c r="DM7" s="744"/>
      <c r="DN7" s="744"/>
      <c r="DO7" s="744"/>
      <c r="DP7" s="745"/>
      <c r="DQ7" s="743" t="s">
        <v>537</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t="s">
        <v>537</v>
      </c>
      <c r="AB8" s="784"/>
      <c r="AC8" s="784"/>
      <c r="AD8" s="784"/>
      <c r="AE8" s="785"/>
      <c r="AF8" s="786" t="s">
        <v>392</v>
      </c>
      <c r="AG8" s="787"/>
      <c r="AH8" s="787"/>
      <c r="AI8" s="787"/>
      <c r="AJ8" s="788"/>
      <c r="AK8" s="769" t="s">
        <v>537</v>
      </c>
      <c r="AL8" s="770"/>
      <c r="AM8" s="770"/>
      <c r="AN8" s="770"/>
      <c r="AO8" s="770"/>
      <c r="AP8" s="770" t="s">
        <v>537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32258</v>
      </c>
      <c r="R23" s="793"/>
      <c r="S23" s="793"/>
      <c r="T23" s="793"/>
      <c r="U23" s="793"/>
      <c r="V23" s="793">
        <v>31093</v>
      </c>
      <c r="W23" s="793"/>
      <c r="X23" s="793"/>
      <c r="Y23" s="793"/>
      <c r="Z23" s="793"/>
      <c r="AA23" s="793">
        <v>1165</v>
      </c>
      <c r="AB23" s="793"/>
      <c r="AC23" s="793"/>
      <c r="AD23" s="793"/>
      <c r="AE23" s="794"/>
      <c r="AF23" s="795">
        <v>890</v>
      </c>
      <c r="AG23" s="793"/>
      <c r="AH23" s="793"/>
      <c r="AI23" s="793"/>
      <c r="AJ23" s="796"/>
      <c r="AK23" s="797"/>
      <c r="AL23" s="798"/>
      <c r="AM23" s="798"/>
      <c r="AN23" s="798"/>
      <c r="AO23" s="798"/>
      <c r="AP23" s="793">
        <v>27397</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4638</v>
      </c>
      <c r="R28" s="823"/>
      <c r="S28" s="823"/>
      <c r="T28" s="823"/>
      <c r="U28" s="823"/>
      <c r="V28" s="823">
        <v>4622</v>
      </c>
      <c r="W28" s="823"/>
      <c r="X28" s="823"/>
      <c r="Y28" s="823"/>
      <c r="Z28" s="823"/>
      <c r="AA28" s="823">
        <v>16</v>
      </c>
      <c r="AB28" s="823"/>
      <c r="AC28" s="823"/>
      <c r="AD28" s="823"/>
      <c r="AE28" s="824"/>
      <c r="AF28" s="825">
        <v>16</v>
      </c>
      <c r="AG28" s="823"/>
      <c r="AH28" s="823"/>
      <c r="AI28" s="823"/>
      <c r="AJ28" s="826"/>
      <c r="AK28" s="827">
        <v>528</v>
      </c>
      <c r="AL28" s="828"/>
      <c r="AM28" s="828"/>
      <c r="AN28" s="828"/>
      <c r="AO28" s="828"/>
      <c r="AP28" s="828" t="s">
        <v>537</v>
      </c>
      <c r="AQ28" s="828"/>
      <c r="AR28" s="828"/>
      <c r="AS28" s="828"/>
      <c r="AT28" s="828"/>
      <c r="AU28" s="828" t="s">
        <v>537</v>
      </c>
      <c r="AV28" s="828"/>
      <c r="AW28" s="828"/>
      <c r="AX28" s="828"/>
      <c r="AY28" s="828"/>
      <c r="AZ28" s="829" t="s">
        <v>537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5627</v>
      </c>
      <c r="R29" s="784"/>
      <c r="S29" s="784"/>
      <c r="T29" s="784"/>
      <c r="U29" s="784"/>
      <c r="V29" s="784">
        <v>5467</v>
      </c>
      <c r="W29" s="784"/>
      <c r="X29" s="784"/>
      <c r="Y29" s="784"/>
      <c r="Z29" s="784"/>
      <c r="AA29" s="784">
        <v>160</v>
      </c>
      <c r="AB29" s="784"/>
      <c r="AC29" s="784"/>
      <c r="AD29" s="784"/>
      <c r="AE29" s="785"/>
      <c r="AF29" s="786">
        <v>160</v>
      </c>
      <c r="AG29" s="787"/>
      <c r="AH29" s="787"/>
      <c r="AI29" s="787"/>
      <c r="AJ29" s="788"/>
      <c r="AK29" s="834">
        <v>791</v>
      </c>
      <c r="AL29" s="830"/>
      <c r="AM29" s="830"/>
      <c r="AN29" s="830"/>
      <c r="AO29" s="830"/>
      <c r="AP29" s="830" t="s">
        <v>537</v>
      </c>
      <c r="AQ29" s="830"/>
      <c r="AR29" s="830"/>
      <c r="AS29" s="830"/>
      <c r="AT29" s="830"/>
      <c r="AU29" s="830" t="s">
        <v>537</v>
      </c>
      <c r="AV29" s="830"/>
      <c r="AW29" s="830"/>
      <c r="AX29" s="830"/>
      <c r="AY29" s="830"/>
      <c r="AZ29" s="831" t="s">
        <v>537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686</v>
      </c>
      <c r="R30" s="784"/>
      <c r="S30" s="784"/>
      <c r="T30" s="784"/>
      <c r="U30" s="784"/>
      <c r="V30" s="784">
        <v>682</v>
      </c>
      <c r="W30" s="784"/>
      <c r="X30" s="784"/>
      <c r="Y30" s="784"/>
      <c r="Z30" s="784"/>
      <c r="AA30" s="784">
        <v>4</v>
      </c>
      <c r="AB30" s="784"/>
      <c r="AC30" s="784"/>
      <c r="AD30" s="784"/>
      <c r="AE30" s="785"/>
      <c r="AF30" s="786">
        <v>4</v>
      </c>
      <c r="AG30" s="787"/>
      <c r="AH30" s="787"/>
      <c r="AI30" s="787"/>
      <c r="AJ30" s="788"/>
      <c r="AK30" s="834">
        <v>176</v>
      </c>
      <c r="AL30" s="830"/>
      <c r="AM30" s="830"/>
      <c r="AN30" s="830"/>
      <c r="AO30" s="830"/>
      <c r="AP30" s="830" t="s">
        <v>537</v>
      </c>
      <c r="AQ30" s="830"/>
      <c r="AR30" s="830"/>
      <c r="AS30" s="830"/>
      <c r="AT30" s="830"/>
      <c r="AU30" s="830" t="s">
        <v>537</v>
      </c>
      <c r="AV30" s="830"/>
      <c r="AW30" s="830"/>
      <c r="AX30" s="830"/>
      <c r="AY30" s="830"/>
      <c r="AZ30" s="831" t="s">
        <v>537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7</v>
      </c>
      <c r="R31" s="784"/>
      <c r="S31" s="784"/>
      <c r="T31" s="784"/>
      <c r="U31" s="784"/>
      <c r="V31" s="784">
        <v>6</v>
      </c>
      <c r="W31" s="784"/>
      <c r="X31" s="784"/>
      <c r="Y31" s="784"/>
      <c r="Z31" s="784"/>
      <c r="AA31" s="784">
        <v>0</v>
      </c>
      <c r="AB31" s="784"/>
      <c r="AC31" s="784"/>
      <c r="AD31" s="784"/>
      <c r="AE31" s="785"/>
      <c r="AF31" s="786">
        <v>0</v>
      </c>
      <c r="AG31" s="787"/>
      <c r="AH31" s="787"/>
      <c r="AI31" s="787"/>
      <c r="AJ31" s="788"/>
      <c r="AK31" s="834" t="s">
        <v>537</v>
      </c>
      <c r="AL31" s="830"/>
      <c r="AM31" s="830"/>
      <c r="AN31" s="830"/>
      <c r="AO31" s="830"/>
      <c r="AP31" s="830" t="s">
        <v>537</v>
      </c>
      <c r="AQ31" s="830"/>
      <c r="AR31" s="830"/>
      <c r="AS31" s="830"/>
      <c r="AT31" s="830"/>
      <c r="AU31" s="830" t="s">
        <v>537</v>
      </c>
      <c r="AV31" s="830"/>
      <c r="AW31" s="830"/>
      <c r="AX31" s="830"/>
      <c r="AY31" s="830"/>
      <c r="AZ31" s="831" t="s">
        <v>537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821</v>
      </c>
      <c r="R32" s="784"/>
      <c r="S32" s="784"/>
      <c r="T32" s="784"/>
      <c r="U32" s="784"/>
      <c r="V32" s="784">
        <v>777</v>
      </c>
      <c r="W32" s="784"/>
      <c r="X32" s="784"/>
      <c r="Y32" s="784"/>
      <c r="Z32" s="784"/>
      <c r="AA32" s="784">
        <v>44</v>
      </c>
      <c r="AB32" s="784"/>
      <c r="AC32" s="784"/>
      <c r="AD32" s="784"/>
      <c r="AE32" s="785"/>
      <c r="AF32" s="786">
        <v>1232</v>
      </c>
      <c r="AG32" s="787"/>
      <c r="AH32" s="787"/>
      <c r="AI32" s="787"/>
      <c r="AJ32" s="788"/>
      <c r="AK32" s="834">
        <v>75</v>
      </c>
      <c r="AL32" s="830"/>
      <c r="AM32" s="830"/>
      <c r="AN32" s="830"/>
      <c r="AO32" s="830"/>
      <c r="AP32" s="830">
        <v>2859</v>
      </c>
      <c r="AQ32" s="830"/>
      <c r="AR32" s="830"/>
      <c r="AS32" s="830"/>
      <c r="AT32" s="830"/>
      <c r="AU32" s="830">
        <v>526</v>
      </c>
      <c r="AV32" s="830"/>
      <c r="AW32" s="830"/>
      <c r="AX32" s="830"/>
      <c r="AY32" s="830"/>
      <c r="AZ32" s="831" t="s">
        <v>537</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2222</v>
      </c>
      <c r="R33" s="784"/>
      <c r="S33" s="784"/>
      <c r="T33" s="784"/>
      <c r="U33" s="784"/>
      <c r="V33" s="784">
        <v>2238</v>
      </c>
      <c r="W33" s="784"/>
      <c r="X33" s="784"/>
      <c r="Y33" s="784"/>
      <c r="Z33" s="784"/>
      <c r="AA33" s="784">
        <v>-16</v>
      </c>
      <c r="AB33" s="784"/>
      <c r="AC33" s="784"/>
      <c r="AD33" s="784"/>
      <c r="AE33" s="785"/>
      <c r="AF33" s="786">
        <v>17</v>
      </c>
      <c r="AG33" s="787"/>
      <c r="AH33" s="787"/>
      <c r="AI33" s="787"/>
      <c r="AJ33" s="788"/>
      <c r="AK33" s="834">
        <v>1177</v>
      </c>
      <c r="AL33" s="830"/>
      <c r="AM33" s="830"/>
      <c r="AN33" s="830"/>
      <c r="AO33" s="830"/>
      <c r="AP33" s="830">
        <v>17494</v>
      </c>
      <c r="AQ33" s="830"/>
      <c r="AR33" s="830"/>
      <c r="AS33" s="830"/>
      <c r="AT33" s="830"/>
      <c r="AU33" s="830">
        <v>9447</v>
      </c>
      <c r="AV33" s="830"/>
      <c r="AW33" s="830"/>
      <c r="AX33" s="830"/>
      <c r="AY33" s="830"/>
      <c r="AZ33" s="831" t="s">
        <v>537</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8</v>
      </c>
      <c r="R34" s="784"/>
      <c r="S34" s="784"/>
      <c r="T34" s="784"/>
      <c r="U34" s="784"/>
      <c r="V34" s="784">
        <v>6</v>
      </c>
      <c r="W34" s="784"/>
      <c r="X34" s="784"/>
      <c r="Y34" s="784"/>
      <c r="Z34" s="784"/>
      <c r="AA34" s="784">
        <v>2</v>
      </c>
      <c r="AB34" s="784"/>
      <c r="AC34" s="784"/>
      <c r="AD34" s="784"/>
      <c r="AE34" s="785"/>
      <c r="AF34" s="786">
        <v>2</v>
      </c>
      <c r="AG34" s="787"/>
      <c r="AH34" s="787"/>
      <c r="AI34" s="787"/>
      <c r="AJ34" s="788"/>
      <c r="AK34" s="834" t="s">
        <v>537</v>
      </c>
      <c r="AL34" s="830"/>
      <c r="AM34" s="830"/>
      <c r="AN34" s="830"/>
      <c r="AO34" s="830"/>
      <c r="AP34" s="830" t="s">
        <v>537</v>
      </c>
      <c r="AQ34" s="830"/>
      <c r="AR34" s="830"/>
      <c r="AS34" s="830"/>
      <c r="AT34" s="830"/>
      <c r="AU34" s="830" t="s">
        <v>537</v>
      </c>
      <c r="AV34" s="830"/>
      <c r="AW34" s="830"/>
      <c r="AX34" s="830"/>
      <c r="AY34" s="830"/>
      <c r="AZ34" s="831" t="s">
        <v>537</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1431</v>
      </c>
      <c r="AG63" s="844"/>
      <c r="AH63" s="844"/>
      <c r="AI63" s="844"/>
      <c r="AJ63" s="845"/>
      <c r="AK63" s="846"/>
      <c r="AL63" s="841"/>
      <c r="AM63" s="841"/>
      <c r="AN63" s="841"/>
      <c r="AO63" s="841"/>
      <c r="AP63" s="844">
        <f>SUM(AP28:AT34)</f>
        <v>20353</v>
      </c>
      <c r="AQ63" s="844"/>
      <c r="AR63" s="844"/>
      <c r="AS63" s="844"/>
      <c r="AT63" s="844"/>
      <c r="AU63" s="844">
        <f>SUM(AU28:AY34)</f>
        <v>9973</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2794</v>
      </c>
      <c r="R68" s="866"/>
      <c r="S68" s="866"/>
      <c r="T68" s="866"/>
      <c r="U68" s="866"/>
      <c r="V68" s="866">
        <v>2791</v>
      </c>
      <c r="W68" s="866"/>
      <c r="X68" s="866"/>
      <c r="Y68" s="866"/>
      <c r="Z68" s="866"/>
      <c r="AA68" s="866">
        <v>3</v>
      </c>
      <c r="AB68" s="866"/>
      <c r="AC68" s="866"/>
      <c r="AD68" s="866"/>
      <c r="AE68" s="866"/>
      <c r="AF68" s="866">
        <v>3</v>
      </c>
      <c r="AG68" s="866"/>
      <c r="AH68" s="866"/>
      <c r="AI68" s="866"/>
      <c r="AJ68" s="866"/>
      <c r="AK68" s="866" t="s">
        <v>537</v>
      </c>
      <c r="AL68" s="866"/>
      <c r="AM68" s="866"/>
      <c r="AN68" s="866"/>
      <c r="AO68" s="866"/>
      <c r="AP68" s="866">
        <v>2900</v>
      </c>
      <c r="AQ68" s="866"/>
      <c r="AR68" s="866"/>
      <c r="AS68" s="866"/>
      <c r="AT68" s="866"/>
      <c r="AU68" s="866">
        <v>2056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45</v>
      </c>
      <c r="R69" s="830"/>
      <c r="S69" s="830"/>
      <c r="T69" s="830"/>
      <c r="U69" s="830"/>
      <c r="V69" s="830">
        <v>44</v>
      </c>
      <c r="W69" s="830"/>
      <c r="X69" s="830"/>
      <c r="Y69" s="830"/>
      <c r="Z69" s="830"/>
      <c r="AA69" s="830">
        <v>0</v>
      </c>
      <c r="AB69" s="830"/>
      <c r="AC69" s="830"/>
      <c r="AD69" s="830"/>
      <c r="AE69" s="830"/>
      <c r="AF69" s="830">
        <v>0</v>
      </c>
      <c r="AG69" s="830"/>
      <c r="AH69" s="830"/>
      <c r="AI69" s="830"/>
      <c r="AJ69" s="830"/>
      <c r="AK69" s="830">
        <v>23</v>
      </c>
      <c r="AL69" s="830"/>
      <c r="AM69" s="830"/>
      <c r="AN69" s="830"/>
      <c r="AO69" s="830"/>
      <c r="AP69" s="830" t="s">
        <v>537</v>
      </c>
      <c r="AQ69" s="830"/>
      <c r="AR69" s="830"/>
      <c r="AS69" s="830"/>
      <c r="AT69" s="830"/>
      <c r="AU69" s="830" t="s">
        <v>537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37</v>
      </c>
      <c r="R70" s="830"/>
      <c r="S70" s="830"/>
      <c r="T70" s="830"/>
      <c r="U70" s="830"/>
      <c r="V70" s="830">
        <v>37</v>
      </c>
      <c r="W70" s="830"/>
      <c r="X70" s="830"/>
      <c r="Y70" s="830"/>
      <c r="Z70" s="830"/>
      <c r="AA70" s="830">
        <v>0</v>
      </c>
      <c r="AB70" s="830"/>
      <c r="AC70" s="830"/>
      <c r="AD70" s="830"/>
      <c r="AE70" s="830"/>
      <c r="AF70" s="830">
        <v>0</v>
      </c>
      <c r="AG70" s="830"/>
      <c r="AH70" s="830"/>
      <c r="AI70" s="830"/>
      <c r="AJ70" s="830"/>
      <c r="AK70" s="830">
        <v>3</v>
      </c>
      <c r="AL70" s="830"/>
      <c r="AM70" s="830"/>
      <c r="AN70" s="830"/>
      <c r="AO70" s="830"/>
      <c r="AP70" s="830" t="s">
        <v>537</v>
      </c>
      <c r="AQ70" s="830"/>
      <c r="AR70" s="830"/>
      <c r="AS70" s="830"/>
      <c r="AT70" s="830"/>
      <c r="AU70" s="830" t="s">
        <v>537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591</v>
      </c>
      <c r="C71" s="874"/>
      <c r="D71" s="874"/>
      <c r="E71" s="874"/>
      <c r="F71" s="874"/>
      <c r="G71" s="874"/>
      <c r="H71" s="874"/>
      <c r="I71" s="874"/>
      <c r="J71" s="874"/>
      <c r="K71" s="874"/>
      <c r="L71" s="874"/>
      <c r="M71" s="874"/>
      <c r="N71" s="874"/>
      <c r="O71" s="874"/>
      <c r="P71" s="875"/>
      <c r="Q71" s="876">
        <v>103</v>
      </c>
      <c r="R71" s="830"/>
      <c r="S71" s="830"/>
      <c r="T71" s="830"/>
      <c r="U71" s="830"/>
      <c r="V71" s="830">
        <v>102</v>
      </c>
      <c r="W71" s="830"/>
      <c r="X71" s="830"/>
      <c r="Y71" s="830"/>
      <c r="Z71" s="830"/>
      <c r="AA71" s="830">
        <v>1</v>
      </c>
      <c r="AB71" s="830"/>
      <c r="AC71" s="830"/>
      <c r="AD71" s="830"/>
      <c r="AE71" s="830"/>
      <c r="AF71" s="830">
        <v>1</v>
      </c>
      <c r="AG71" s="830"/>
      <c r="AH71" s="830"/>
      <c r="AI71" s="830"/>
      <c r="AJ71" s="830"/>
      <c r="AK71" s="830">
        <v>29</v>
      </c>
      <c r="AL71" s="830"/>
      <c r="AM71" s="830"/>
      <c r="AN71" s="830"/>
      <c r="AO71" s="830"/>
      <c r="AP71" s="830" t="s">
        <v>537</v>
      </c>
      <c r="AQ71" s="830"/>
      <c r="AR71" s="830"/>
      <c r="AS71" s="830"/>
      <c r="AT71" s="830"/>
      <c r="AU71" s="830" t="s">
        <v>537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592</v>
      </c>
      <c r="C72" s="874"/>
      <c r="D72" s="874"/>
      <c r="E72" s="874"/>
      <c r="F72" s="874"/>
      <c r="G72" s="874"/>
      <c r="H72" s="874"/>
      <c r="I72" s="874"/>
      <c r="J72" s="874"/>
      <c r="K72" s="874"/>
      <c r="L72" s="874"/>
      <c r="M72" s="874"/>
      <c r="N72" s="874"/>
      <c r="O72" s="874"/>
      <c r="P72" s="875"/>
      <c r="Q72" s="876">
        <v>85678</v>
      </c>
      <c r="R72" s="830"/>
      <c r="S72" s="830"/>
      <c r="T72" s="830"/>
      <c r="U72" s="830"/>
      <c r="V72" s="830">
        <v>84802</v>
      </c>
      <c r="W72" s="830"/>
      <c r="X72" s="830"/>
      <c r="Y72" s="830"/>
      <c r="Z72" s="830"/>
      <c r="AA72" s="830">
        <v>876</v>
      </c>
      <c r="AB72" s="830"/>
      <c r="AC72" s="830"/>
      <c r="AD72" s="830"/>
      <c r="AE72" s="830"/>
      <c r="AF72" s="830">
        <v>876</v>
      </c>
      <c r="AG72" s="830"/>
      <c r="AH72" s="830"/>
      <c r="AI72" s="830"/>
      <c r="AJ72" s="830"/>
      <c r="AK72" s="830">
        <v>470</v>
      </c>
      <c r="AL72" s="830"/>
      <c r="AM72" s="830"/>
      <c r="AN72" s="830"/>
      <c r="AO72" s="830"/>
      <c r="AP72" s="830" t="s">
        <v>537</v>
      </c>
      <c r="AQ72" s="830"/>
      <c r="AR72" s="830"/>
      <c r="AS72" s="830"/>
      <c r="AT72" s="830"/>
      <c r="AU72" s="830" t="s">
        <v>537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SUM(AF68:AJ72)</f>
        <v>880</v>
      </c>
      <c r="AG88" s="844"/>
      <c r="AH88" s="844"/>
      <c r="AI88" s="844"/>
      <c r="AJ88" s="844"/>
      <c r="AK88" s="841"/>
      <c r="AL88" s="841"/>
      <c r="AM88" s="841"/>
      <c r="AN88" s="841"/>
      <c r="AO88" s="841"/>
      <c r="AP88" s="844">
        <f t="shared" ref="AP88" si="0">SUM(AP68:AT72)</f>
        <v>2900</v>
      </c>
      <c r="AQ88" s="844"/>
      <c r="AR88" s="844"/>
      <c r="AS88" s="844"/>
      <c r="AT88" s="844"/>
      <c r="AU88" s="844">
        <f t="shared" ref="AU88" si="1">SUM(AU68:AY72)</f>
        <v>2056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f>
        <v>9</v>
      </c>
      <c r="CS102" s="852"/>
      <c r="CT102" s="852"/>
      <c r="CU102" s="852"/>
      <c r="CV102" s="891"/>
      <c r="CW102" s="890" t="s">
        <v>537</v>
      </c>
      <c r="CX102" s="852"/>
      <c r="CY102" s="852"/>
      <c r="CZ102" s="852"/>
      <c r="DA102" s="891"/>
      <c r="DB102" s="890" t="s">
        <v>537</v>
      </c>
      <c r="DC102" s="852"/>
      <c r="DD102" s="852"/>
      <c r="DE102" s="852"/>
      <c r="DF102" s="891"/>
      <c r="DG102" s="890" t="s">
        <v>537</v>
      </c>
      <c r="DH102" s="852"/>
      <c r="DI102" s="852"/>
      <c r="DJ102" s="852"/>
      <c r="DK102" s="891"/>
      <c r="DL102" s="890" t="s">
        <v>537</v>
      </c>
      <c r="DM102" s="852"/>
      <c r="DN102" s="852"/>
      <c r="DO102" s="852"/>
      <c r="DP102" s="891"/>
      <c r="DQ102" s="890" t="s">
        <v>537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310</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310</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310</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2946075</v>
      </c>
      <c r="AB110" s="900"/>
      <c r="AC110" s="900"/>
      <c r="AD110" s="900"/>
      <c r="AE110" s="901"/>
      <c r="AF110" s="902">
        <v>2881648</v>
      </c>
      <c r="AG110" s="900"/>
      <c r="AH110" s="900"/>
      <c r="AI110" s="900"/>
      <c r="AJ110" s="901"/>
      <c r="AK110" s="902">
        <v>2880660</v>
      </c>
      <c r="AL110" s="900"/>
      <c r="AM110" s="900"/>
      <c r="AN110" s="900"/>
      <c r="AO110" s="901"/>
      <c r="AP110" s="903">
        <v>24.5</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29529158</v>
      </c>
      <c r="BR110" s="931"/>
      <c r="BS110" s="931"/>
      <c r="BT110" s="931"/>
      <c r="BU110" s="931"/>
      <c r="BV110" s="931">
        <v>28686006</v>
      </c>
      <c r="BW110" s="931"/>
      <c r="BX110" s="931"/>
      <c r="BY110" s="931"/>
      <c r="BZ110" s="931"/>
      <c r="CA110" s="931">
        <v>27397435</v>
      </c>
      <c r="CB110" s="931"/>
      <c r="CC110" s="931"/>
      <c r="CD110" s="931"/>
      <c r="CE110" s="931"/>
      <c r="CF110" s="944">
        <v>233</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396</v>
      </c>
      <c r="DM110" s="931"/>
      <c r="DN110" s="931"/>
      <c r="DO110" s="931"/>
      <c r="DP110" s="931"/>
      <c r="DQ110" s="931" t="s">
        <v>396</v>
      </c>
      <c r="DR110" s="931"/>
      <c r="DS110" s="931"/>
      <c r="DT110" s="931"/>
      <c r="DU110" s="931"/>
      <c r="DV110" s="932" t="s">
        <v>396</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449</v>
      </c>
      <c r="AG111" s="938"/>
      <c r="AH111" s="938"/>
      <c r="AI111" s="938"/>
      <c r="AJ111" s="939"/>
      <c r="AK111" s="940" t="s">
        <v>448</v>
      </c>
      <c r="AL111" s="938"/>
      <c r="AM111" s="938"/>
      <c r="AN111" s="938"/>
      <c r="AO111" s="939"/>
      <c r="AP111" s="941" t="s">
        <v>448</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32</v>
      </c>
      <c r="BR111" s="926"/>
      <c r="BS111" s="926"/>
      <c r="BT111" s="926"/>
      <c r="BU111" s="926"/>
      <c r="BV111" s="926">
        <v>18</v>
      </c>
      <c r="BW111" s="926"/>
      <c r="BX111" s="926"/>
      <c r="BY111" s="926"/>
      <c r="BZ111" s="926"/>
      <c r="CA111" s="926">
        <v>105</v>
      </c>
      <c r="CB111" s="926"/>
      <c r="CC111" s="926"/>
      <c r="CD111" s="926"/>
      <c r="CE111" s="926"/>
      <c r="CF111" s="920">
        <v>0</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419</v>
      </c>
      <c r="DH111" s="926"/>
      <c r="DI111" s="926"/>
      <c r="DJ111" s="926"/>
      <c r="DK111" s="926"/>
      <c r="DL111" s="926" t="s">
        <v>446</v>
      </c>
      <c r="DM111" s="926"/>
      <c r="DN111" s="926"/>
      <c r="DO111" s="926"/>
      <c r="DP111" s="926"/>
      <c r="DQ111" s="926" t="s">
        <v>448</v>
      </c>
      <c r="DR111" s="926"/>
      <c r="DS111" s="926"/>
      <c r="DT111" s="926"/>
      <c r="DU111" s="926"/>
      <c r="DV111" s="927" t="s">
        <v>448</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454</v>
      </c>
      <c r="AB112" s="959"/>
      <c r="AC112" s="959"/>
      <c r="AD112" s="959"/>
      <c r="AE112" s="960"/>
      <c r="AF112" s="961" t="s">
        <v>419</v>
      </c>
      <c r="AG112" s="959"/>
      <c r="AH112" s="959"/>
      <c r="AI112" s="959"/>
      <c r="AJ112" s="960"/>
      <c r="AK112" s="961" t="s">
        <v>449</v>
      </c>
      <c r="AL112" s="959"/>
      <c r="AM112" s="959"/>
      <c r="AN112" s="959"/>
      <c r="AO112" s="960"/>
      <c r="AP112" s="962" t="s">
        <v>449</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14789910</v>
      </c>
      <c r="BR112" s="926"/>
      <c r="BS112" s="926"/>
      <c r="BT112" s="926"/>
      <c r="BU112" s="926"/>
      <c r="BV112" s="926">
        <v>12414446</v>
      </c>
      <c r="BW112" s="926"/>
      <c r="BX112" s="926"/>
      <c r="BY112" s="926"/>
      <c r="BZ112" s="926"/>
      <c r="CA112" s="926">
        <v>9973048</v>
      </c>
      <c r="CB112" s="926"/>
      <c r="CC112" s="926"/>
      <c r="CD112" s="926"/>
      <c r="CE112" s="926"/>
      <c r="CF112" s="920">
        <v>84.8</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448</v>
      </c>
      <c r="DM112" s="926"/>
      <c r="DN112" s="926"/>
      <c r="DO112" s="926"/>
      <c r="DP112" s="926"/>
      <c r="DQ112" s="926" t="s">
        <v>449</v>
      </c>
      <c r="DR112" s="926"/>
      <c r="DS112" s="926"/>
      <c r="DT112" s="926"/>
      <c r="DU112" s="926"/>
      <c r="DV112" s="927" t="s">
        <v>454</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895492</v>
      </c>
      <c r="AB113" s="938"/>
      <c r="AC113" s="938"/>
      <c r="AD113" s="938"/>
      <c r="AE113" s="939"/>
      <c r="AF113" s="940">
        <v>865293</v>
      </c>
      <c r="AG113" s="938"/>
      <c r="AH113" s="938"/>
      <c r="AI113" s="938"/>
      <c r="AJ113" s="939"/>
      <c r="AK113" s="940">
        <v>736201</v>
      </c>
      <c r="AL113" s="938"/>
      <c r="AM113" s="938"/>
      <c r="AN113" s="938"/>
      <c r="AO113" s="939"/>
      <c r="AP113" s="941">
        <v>6.3</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2448540</v>
      </c>
      <c r="BR113" s="926"/>
      <c r="BS113" s="926"/>
      <c r="BT113" s="926"/>
      <c r="BU113" s="926"/>
      <c r="BV113" s="926">
        <v>2382093</v>
      </c>
      <c r="BW113" s="926"/>
      <c r="BX113" s="926"/>
      <c r="BY113" s="926"/>
      <c r="BZ113" s="926"/>
      <c r="CA113" s="926">
        <v>2056364</v>
      </c>
      <c r="CB113" s="926"/>
      <c r="CC113" s="926"/>
      <c r="CD113" s="926"/>
      <c r="CE113" s="926"/>
      <c r="CF113" s="920">
        <v>17.5</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419</v>
      </c>
      <c r="DH113" s="959"/>
      <c r="DI113" s="959"/>
      <c r="DJ113" s="959"/>
      <c r="DK113" s="960"/>
      <c r="DL113" s="961" t="s">
        <v>419</v>
      </c>
      <c r="DM113" s="959"/>
      <c r="DN113" s="959"/>
      <c r="DO113" s="959"/>
      <c r="DP113" s="960"/>
      <c r="DQ113" s="961" t="s">
        <v>419</v>
      </c>
      <c r="DR113" s="959"/>
      <c r="DS113" s="959"/>
      <c r="DT113" s="959"/>
      <c r="DU113" s="960"/>
      <c r="DV113" s="962" t="s">
        <v>419</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169378</v>
      </c>
      <c r="AB114" s="959"/>
      <c r="AC114" s="959"/>
      <c r="AD114" s="959"/>
      <c r="AE114" s="960"/>
      <c r="AF114" s="961">
        <v>177498</v>
      </c>
      <c r="AG114" s="959"/>
      <c r="AH114" s="959"/>
      <c r="AI114" s="959"/>
      <c r="AJ114" s="960"/>
      <c r="AK114" s="961">
        <v>199381</v>
      </c>
      <c r="AL114" s="959"/>
      <c r="AM114" s="959"/>
      <c r="AN114" s="959"/>
      <c r="AO114" s="960"/>
      <c r="AP114" s="962">
        <v>1.7</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2803571</v>
      </c>
      <c r="BR114" s="926"/>
      <c r="BS114" s="926"/>
      <c r="BT114" s="926"/>
      <c r="BU114" s="926"/>
      <c r="BV114" s="926">
        <v>2856488</v>
      </c>
      <c r="BW114" s="926"/>
      <c r="BX114" s="926"/>
      <c r="BY114" s="926"/>
      <c r="BZ114" s="926"/>
      <c r="CA114" s="926">
        <v>2863068</v>
      </c>
      <c r="CB114" s="926"/>
      <c r="CC114" s="926"/>
      <c r="CD114" s="926"/>
      <c r="CE114" s="926"/>
      <c r="CF114" s="920">
        <v>24.4</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419</v>
      </c>
      <c r="DH114" s="959"/>
      <c r="DI114" s="959"/>
      <c r="DJ114" s="959"/>
      <c r="DK114" s="960"/>
      <c r="DL114" s="961" t="s">
        <v>449</v>
      </c>
      <c r="DM114" s="959"/>
      <c r="DN114" s="959"/>
      <c r="DO114" s="959"/>
      <c r="DP114" s="960"/>
      <c r="DQ114" s="961" t="s">
        <v>419</v>
      </c>
      <c r="DR114" s="959"/>
      <c r="DS114" s="959"/>
      <c r="DT114" s="959"/>
      <c r="DU114" s="960"/>
      <c r="DV114" s="962" t="s">
        <v>449</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11880</v>
      </c>
      <c r="AB115" s="938"/>
      <c r="AC115" s="938"/>
      <c r="AD115" s="938"/>
      <c r="AE115" s="939"/>
      <c r="AF115" s="940">
        <v>6</v>
      </c>
      <c r="AG115" s="938"/>
      <c r="AH115" s="938"/>
      <c r="AI115" s="938"/>
      <c r="AJ115" s="939"/>
      <c r="AK115" s="940">
        <v>6</v>
      </c>
      <c r="AL115" s="938"/>
      <c r="AM115" s="938"/>
      <c r="AN115" s="938"/>
      <c r="AO115" s="939"/>
      <c r="AP115" s="941">
        <v>0</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419</v>
      </c>
      <c r="BW115" s="926"/>
      <c r="BX115" s="926"/>
      <c r="BY115" s="926"/>
      <c r="BZ115" s="926"/>
      <c r="CA115" s="926" t="s">
        <v>419</v>
      </c>
      <c r="CB115" s="926"/>
      <c r="CC115" s="926"/>
      <c r="CD115" s="926"/>
      <c r="CE115" s="926"/>
      <c r="CF115" s="920" t="s">
        <v>449</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449</v>
      </c>
      <c r="DH115" s="959"/>
      <c r="DI115" s="959"/>
      <c r="DJ115" s="959"/>
      <c r="DK115" s="960"/>
      <c r="DL115" s="961" t="s">
        <v>448</v>
      </c>
      <c r="DM115" s="959"/>
      <c r="DN115" s="959"/>
      <c r="DO115" s="959"/>
      <c r="DP115" s="960"/>
      <c r="DQ115" s="961" t="s">
        <v>419</v>
      </c>
      <c r="DR115" s="959"/>
      <c r="DS115" s="959"/>
      <c r="DT115" s="959"/>
      <c r="DU115" s="960"/>
      <c r="DV115" s="962" t="s">
        <v>419</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454</v>
      </c>
      <c r="AB116" s="959"/>
      <c r="AC116" s="959"/>
      <c r="AD116" s="959"/>
      <c r="AE116" s="960"/>
      <c r="AF116" s="961" t="s">
        <v>449</v>
      </c>
      <c r="AG116" s="959"/>
      <c r="AH116" s="959"/>
      <c r="AI116" s="959"/>
      <c r="AJ116" s="960"/>
      <c r="AK116" s="961" t="s">
        <v>419</v>
      </c>
      <c r="AL116" s="959"/>
      <c r="AM116" s="959"/>
      <c r="AN116" s="959"/>
      <c r="AO116" s="960"/>
      <c r="AP116" s="962" t="s">
        <v>449</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449</v>
      </c>
      <c r="BW116" s="926"/>
      <c r="BX116" s="926"/>
      <c r="BY116" s="926"/>
      <c r="BZ116" s="926"/>
      <c r="CA116" s="926" t="s">
        <v>448</v>
      </c>
      <c r="CB116" s="926"/>
      <c r="CC116" s="926"/>
      <c r="CD116" s="926"/>
      <c r="CE116" s="926"/>
      <c r="CF116" s="920" t="s">
        <v>449</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419</v>
      </c>
      <c r="DH116" s="959"/>
      <c r="DI116" s="959"/>
      <c r="DJ116" s="959"/>
      <c r="DK116" s="960"/>
      <c r="DL116" s="961" t="s">
        <v>449</v>
      </c>
      <c r="DM116" s="959"/>
      <c r="DN116" s="959"/>
      <c r="DO116" s="959"/>
      <c r="DP116" s="960"/>
      <c r="DQ116" s="961" t="s">
        <v>449</v>
      </c>
      <c r="DR116" s="959"/>
      <c r="DS116" s="959"/>
      <c r="DT116" s="959"/>
      <c r="DU116" s="960"/>
      <c r="DV116" s="962" t="s">
        <v>448</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4022825</v>
      </c>
      <c r="AB117" s="979"/>
      <c r="AC117" s="979"/>
      <c r="AD117" s="979"/>
      <c r="AE117" s="980"/>
      <c r="AF117" s="981">
        <v>3924445</v>
      </c>
      <c r="AG117" s="979"/>
      <c r="AH117" s="979"/>
      <c r="AI117" s="979"/>
      <c r="AJ117" s="980"/>
      <c r="AK117" s="981">
        <v>3816248</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454</v>
      </c>
      <c r="BR117" s="926"/>
      <c r="BS117" s="926"/>
      <c r="BT117" s="926"/>
      <c r="BU117" s="926"/>
      <c r="BV117" s="926" t="s">
        <v>454</v>
      </c>
      <c r="BW117" s="926"/>
      <c r="BX117" s="926"/>
      <c r="BY117" s="926"/>
      <c r="BZ117" s="926"/>
      <c r="CA117" s="926" t="s">
        <v>419</v>
      </c>
      <c r="CB117" s="926"/>
      <c r="CC117" s="926"/>
      <c r="CD117" s="926"/>
      <c r="CE117" s="926"/>
      <c r="CF117" s="920" t="s">
        <v>419</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454</v>
      </c>
      <c r="DM117" s="959"/>
      <c r="DN117" s="959"/>
      <c r="DO117" s="959"/>
      <c r="DP117" s="960"/>
      <c r="DQ117" s="961" t="s">
        <v>454</v>
      </c>
      <c r="DR117" s="959"/>
      <c r="DS117" s="959"/>
      <c r="DT117" s="959"/>
      <c r="DU117" s="960"/>
      <c r="DV117" s="962" t="s">
        <v>419</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310</v>
      </c>
      <c r="AL118" s="893"/>
      <c r="AM118" s="893"/>
      <c r="AN118" s="893"/>
      <c r="AO118" s="894"/>
      <c r="AP118" s="970" t="s">
        <v>440</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448</v>
      </c>
      <c r="BR118" s="1000"/>
      <c r="BS118" s="1000"/>
      <c r="BT118" s="1000"/>
      <c r="BU118" s="1000"/>
      <c r="BV118" s="1000" t="s">
        <v>448</v>
      </c>
      <c r="BW118" s="1000"/>
      <c r="BX118" s="1000"/>
      <c r="BY118" s="1000"/>
      <c r="BZ118" s="1000"/>
      <c r="CA118" s="1000" t="s">
        <v>448</v>
      </c>
      <c r="CB118" s="1000"/>
      <c r="CC118" s="1000"/>
      <c r="CD118" s="1000"/>
      <c r="CE118" s="1000"/>
      <c r="CF118" s="920" t="s">
        <v>454</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448</v>
      </c>
      <c r="DM118" s="959"/>
      <c r="DN118" s="959"/>
      <c r="DO118" s="959"/>
      <c r="DP118" s="960"/>
      <c r="DQ118" s="961" t="s">
        <v>448</v>
      </c>
      <c r="DR118" s="959"/>
      <c r="DS118" s="959"/>
      <c r="DT118" s="959"/>
      <c r="DU118" s="960"/>
      <c r="DV118" s="962" t="s">
        <v>454</v>
      </c>
      <c r="DW118" s="963"/>
      <c r="DX118" s="963"/>
      <c r="DY118" s="963"/>
      <c r="DZ118" s="964"/>
    </row>
    <row r="119" spans="1:130" s="230" customFormat="1" ht="26.25" customHeight="1" x14ac:dyDescent="0.2">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448</v>
      </c>
      <c r="AB119" s="900"/>
      <c r="AC119" s="900"/>
      <c r="AD119" s="900"/>
      <c r="AE119" s="901"/>
      <c r="AF119" s="902" t="s">
        <v>454</v>
      </c>
      <c r="AG119" s="900"/>
      <c r="AH119" s="900"/>
      <c r="AI119" s="900"/>
      <c r="AJ119" s="901"/>
      <c r="AK119" s="902" t="s">
        <v>448</v>
      </c>
      <c r="AL119" s="900"/>
      <c r="AM119" s="900"/>
      <c r="AN119" s="900"/>
      <c r="AO119" s="901"/>
      <c r="AP119" s="903" t="s">
        <v>448</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474</v>
      </c>
      <c r="BP119" s="1005"/>
      <c r="BQ119" s="999">
        <v>49571211</v>
      </c>
      <c r="BR119" s="1000"/>
      <c r="BS119" s="1000"/>
      <c r="BT119" s="1000"/>
      <c r="BU119" s="1000"/>
      <c r="BV119" s="1000">
        <v>46339051</v>
      </c>
      <c r="BW119" s="1000"/>
      <c r="BX119" s="1000"/>
      <c r="BY119" s="1000"/>
      <c r="BZ119" s="1000"/>
      <c r="CA119" s="1000">
        <v>42290020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32</v>
      </c>
      <c r="DH119" s="986"/>
      <c r="DI119" s="986"/>
      <c r="DJ119" s="986"/>
      <c r="DK119" s="987"/>
      <c r="DL119" s="985">
        <v>18</v>
      </c>
      <c r="DM119" s="986"/>
      <c r="DN119" s="986"/>
      <c r="DO119" s="986"/>
      <c r="DP119" s="987"/>
      <c r="DQ119" s="985">
        <v>105</v>
      </c>
      <c r="DR119" s="986"/>
      <c r="DS119" s="986"/>
      <c r="DT119" s="986"/>
      <c r="DU119" s="987"/>
      <c r="DV119" s="988">
        <v>0</v>
      </c>
      <c r="DW119" s="989"/>
      <c r="DX119" s="989"/>
      <c r="DY119" s="989"/>
      <c r="DZ119" s="990"/>
    </row>
    <row r="120" spans="1:130" s="230" customFormat="1" ht="26.25" customHeight="1" x14ac:dyDescent="0.2">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419</v>
      </c>
      <c r="AG120" s="959"/>
      <c r="AH120" s="959"/>
      <c r="AI120" s="959"/>
      <c r="AJ120" s="960"/>
      <c r="AK120" s="961" t="s">
        <v>476</v>
      </c>
      <c r="AL120" s="959"/>
      <c r="AM120" s="959"/>
      <c r="AN120" s="959"/>
      <c r="AO120" s="960"/>
      <c r="AP120" s="962" t="s">
        <v>448</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5275365</v>
      </c>
      <c r="BR120" s="931"/>
      <c r="BS120" s="931"/>
      <c r="BT120" s="931"/>
      <c r="BU120" s="931"/>
      <c r="BV120" s="931">
        <v>5834332</v>
      </c>
      <c r="BW120" s="931"/>
      <c r="BX120" s="931"/>
      <c r="BY120" s="931"/>
      <c r="BZ120" s="931"/>
      <c r="CA120" s="931">
        <v>6339787</v>
      </c>
      <c r="CB120" s="931"/>
      <c r="CC120" s="931"/>
      <c r="CD120" s="931"/>
      <c r="CE120" s="931"/>
      <c r="CF120" s="944">
        <v>53.9</v>
      </c>
      <c r="CG120" s="945"/>
      <c r="CH120" s="945"/>
      <c r="CI120" s="945"/>
      <c r="CJ120" s="945"/>
      <c r="CK120" s="1006" t="s">
        <v>479</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14196655</v>
      </c>
      <c r="DH120" s="931"/>
      <c r="DI120" s="931"/>
      <c r="DJ120" s="931"/>
      <c r="DK120" s="931"/>
      <c r="DL120" s="931">
        <v>11868999</v>
      </c>
      <c r="DM120" s="931"/>
      <c r="DN120" s="931"/>
      <c r="DO120" s="931"/>
      <c r="DP120" s="931"/>
      <c r="DQ120" s="931">
        <v>9446930</v>
      </c>
      <c r="DR120" s="931"/>
      <c r="DS120" s="931"/>
      <c r="DT120" s="931"/>
      <c r="DU120" s="931"/>
      <c r="DV120" s="932">
        <v>80.400000000000006</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448</v>
      </c>
      <c r="AG121" s="959"/>
      <c r="AH121" s="959"/>
      <c r="AI121" s="959"/>
      <c r="AJ121" s="960"/>
      <c r="AK121" s="961" t="s">
        <v>448</v>
      </c>
      <c r="AL121" s="959"/>
      <c r="AM121" s="959"/>
      <c r="AN121" s="959"/>
      <c r="AO121" s="960"/>
      <c r="AP121" s="962" t="s">
        <v>448</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2270107</v>
      </c>
      <c r="BR121" s="926"/>
      <c r="BS121" s="926"/>
      <c r="BT121" s="926"/>
      <c r="BU121" s="926"/>
      <c r="BV121" s="926">
        <v>2005972</v>
      </c>
      <c r="BW121" s="926"/>
      <c r="BX121" s="926"/>
      <c r="BY121" s="926"/>
      <c r="BZ121" s="926"/>
      <c r="CA121" s="926">
        <v>1766858</v>
      </c>
      <c r="CB121" s="926"/>
      <c r="CC121" s="926"/>
      <c r="CD121" s="926"/>
      <c r="CE121" s="926"/>
      <c r="CF121" s="920">
        <v>15</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593255</v>
      </c>
      <c r="DH121" s="926"/>
      <c r="DI121" s="926"/>
      <c r="DJ121" s="926"/>
      <c r="DK121" s="926"/>
      <c r="DL121" s="926">
        <v>545447</v>
      </c>
      <c r="DM121" s="926"/>
      <c r="DN121" s="926"/>
      <c r="DO121" s="926"/>
      <c r="DP121" s="926"/>
      <c r="DQ121" s="926">
        <v>526118</v>
      </c>
      <c r="DR121" s="926"/>
      <c r="DS121" s="926"/>
      <c r="DT121" s="926"/>
      <c r="DU121" s="926"/>
      <c r="DV121" s="927">
        <v>4.5</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448</v>
      </c>
      <c r="AG122" s="959"/>
      <c r="AH122" s="959"/>
      <c r="AI122" s="959"/>
      <c r="AJ122" s="960"/>
      <c r="AK122" s="961" t="s">
        <v>448</v>
      </c>
      <c r="AL122" s="959"/>
      <c r="AM122" s="959"/>
      <c r="AN122" s="959"/>
      <c r="AO122" s="960"/>
      <c r="AP122" s="962" t="s">
        <v>448</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31743849</v>
      </c>
      <c r="BR122" s="1000"/>
      <c r="BS122" s="1000"/>
      <c r="BT122" s="1000"/>
      <c r="BU122" s="1000"/>
      <c r="BV122" s="1000">
        <v>30503444</v>
      </c>
      <c r="BW122" s="1000"/>
      <c r="BX122" s="1000"/>
      <c r="BY122" s="1000"/>
      <c r="BZ122" s="1000"/>
      <c r="CA122" s="1000">
        <v>29005110</v>
      </c>
      <c r="CB122" s="1000"/>
      <c r="CC122" s="1000"/>
      <c r="CD122" s="1000"/>
      <c r="CE122" s="1000"/>
      <c r="CF122" s="1017">
        <v>246.7</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448</v>
      </c>
      <c r="DH122" s="926"/>
      <c r="DI122" s="926"/>
      <c r="DJ122" s="926"/>
      <c r="DK122" s="926"/>
      <c r="DL122" s="926" t="s">
        <v>448</v>
      </c>
      <c r="DM122" s="926"/>
      <c r="DN122" s="926"/>
      <c r="DO122" s="926"/>
      <c r="DP122" s="926"/>
      <c r="DQ122" s="926" t="s">
        <v>448</v>
      </c>
      <c r="DR122" s="926"/>
      <c r="DS122" s="926"/>
      <c r="DT122" s="926"/>
      <c r="DU122" s="926"/>
      <c r="DV122" s="927" t="s">
        <v>448</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448</v>
      </c>
      <c r="AB123" s="959"/>
      <c r="AC123" s="959"/>
      <c r="AD123" s="959"/>
      <c r="AE123" s="960"/>
      <c r="AF123" s="961" t="s">
        <v>448</v>
      </c>
      <c r="AG123" s="959"/>
      <c r="AH123" s="959"/>
      <c r="AI123" s="959"/>
      <c r="AJ123" s="960"/>
      <c r="AK123" s="961" t="s">
        <v>448</v>
      </c>
      <c r="AL123" s="959"/>
      <c r="AM123" s="959"/>
      <c r="AN123" s="959"/>
      <c r="AO123" s="960"/>
      <c r="AP123" s="962" t="s">
        <v>448</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484</v>
      </c>
      <c r="BP123" s="1005"/>
      <c r="BQ123" s="1063">
        <v>39289321</v>
      </c>
      <c r="BR123" s="1064"/>
      <c r="BS123" s="1064"/>
      <c r="BT123" s="1064"/>
      <c r="BU123" s="1064"/>
      <c r="BV123" s="1064">
        <v>38343748</v>
      </c>
      <c r="BW123" s="1064"/>
      <c r="BX123" s="1064"/>
      <c r="BY123" s="1064"/>
      <c r="BZ123" s="1064"/>
      <c r="CA123" s="1064">
        <v>37111755</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448</v>
      </c>
      <c r="DH123" s="959"/>
      <c r="DI123" s="959"/>
      <c r="DJ123" s="959"/>
      <c r="DK123" s="960"/>
      <c r="DL123" s="961" t="s">
        <v>448</v>
      </c>
      <c r="DM123" s="959"/>
      <c r="DN123" s="959"/>
      <c r="DO123" s="959"/>
      <c r="DP123" s="960"/>
      <c r="DQ123" s="961" t="s">
        <v>446</v>
      </c>
      <c r="DR123" s="959"/>
      <c r="DS123" s="959"/>
      <c r="DT123" s="959"/>
      <c r="DU123" s="960"/>
      <c r="DV123" s="962" t="s">
        <v>448</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448</v>
      </c>
      <c r="AB124" s="959"/>
      <c r="AC124" s="959"/>
      <c r="AD124" s="959"/>
      <c r="AE124" s="960"/>
      <c r="AF124" s="961" t="s">
        <v>446</v>
      </c>
      <c r="AG124" s="959"/>
      <c r="AH124" s="959"/>
      <c r="AI124" s="959"/>
      <c r="AJ124" s="960"/>
      <c r="AK124" s="961" t="s">
        <v>448</v>
      </c>
      <c r="AL124" s="959"/>
      <c r="AM124" s="959"/>
      <c r="AN124" s="959"/>
      <c r="AO124" s="960"/>
      <c r="AP124" s="962" t="s">
        <v>448</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89.2</v>
      </c>
      <c r="BR124" s="1027"/>
      <c r="BS124" s="1027"/>
      <c r="BT124" s="1027"/>
      <c r="BU124" s="1027"/>
      <c r="BV124" s="1027">
        <v>66.400000000000006</v>
      </c>
      <c r="BW124" s="1027"/>
      <c r="BX124" s="1027"/>
      <c r="BY124" s="1027"/>
      <c r="BZ124" s="1027"/>
      <c r="CA124" s="1027">
        <v>44</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448</v>
      </c>
      <c r="DH124" s="986"/>
      <c r="DI124" s="986"/>
      <c r="DJ124" s="986"/>
      <c r="DK124" s="987"/>
      <c r="DL124" s="985" t="s">
        <v>448</v>
      </c>
      <c r="DM124" s="986"/>
      <c r="DN124" s="986"/>
      <c r="DO124" s="986"/>
      <c r="DP124" s="987"/>
      <c r="DQ124" s="985" t="s">
        <v>448</v>
      </c>
      <c r="DR124" s="986"/>
      <c r="DS124" s="986"/>
      <c r="DT124" s="986"/>
      <c r="DU124" s="987"/>
      <c r="DV124" s="988" t="s">
        <v>448</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448</v>
      </c>
      <c r="AB125" s="959"/>
      <c r="AC125" s="959"/>
      <c r="AD125" s="959"/>
      <c r="AE125" s="960"/>
      <c r="AF125" s="961" t="s">
        <v>448</v>
      </c>
      <c r="AG125" s="959"/>
      <c r="AH125" s="959"/>
      <c r="AI125" s="959"/>
      <c r="AJ125" s="960"/>
      <c r="AK125" s="961" t="s">
        <v>448</v>
      </c>
      <c r="AL125" s="959"/>
      <c r="AM125" s="959"/>
      <c r="AN125" s="959"/>
      <c r="AO125" s="960"/>
      <c r="AP125" s="962" t="s">
        <v>448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448</v>
      </c>
      <c r="DH125" s="931"/>
      <c r="DI125" s="931"/>
      <c r="DJ125" s="931"/>
      <c r="DK125" s="931"/>
      <c r="DL125" s="931" t="s">
        <v>448</v>
      </c>
      <c r="DM125" s="931"/>
      <c r="DN125" s="931"/>
      <c r="DO125" s="931"/>
      <c r="DP125" s="931"/>
      <c r="DQ125" s="931" t="s">
        <v>448</v>
      </c>
      <c r="DR125" s="931"/>
      <c r="DS125" s="931"/>
      <c r="DT125" s="931"/>
      <c r="DU125" s="931"/>
      <c r="DV125" s="932" t="s">
        <v>419</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448</v>
      </c>
      <c r="AG126" s="959"/>
      <c r="AH126" s="959"/>
      <c r="AI126" s="959"/>
      <c r="AJ126" s="960"/>
      <c r="AK126" s="961" t="s">
        <v>448</v>
      </c>
      <c r="AL126" s="959"/>
      <c r="AM126" s="959"/>
      <c r="AN126" s="959"/>
      <c r="AO126" s="960"/>
      <c r="AP126" s="962" t="s">
        <v>448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419</v>
      </c>
      <c r="DH126" s="926"/>
      <c r="DI126" s="926"/>
      <c r="DJ126" s="926"/>
      <c r="DK126" s="926"/>
      <c r="DL126" s="926" t="s">
        <v>446</v>
      </c>
      <c r="DM126" s="926"/>
      <c r="DN126" s="926"/>
      <c r="DO126" s="926"/>
      <c r="DP126" s="926"/>
      <c r="DQ126" s="926" t="s">
        <v>448</v>
      </c>
      <c r="DR126" s="926"/>
      <c r="DS126" s="926"/>
      <c r="DT126" s="926"/>
      <c r="DU126" s="926"/>
      <c r="DV126" s="927" t="s">
        <v>448</v>
      </c>
      <c r="DW126" s="927"/>
      <c r="DX126" s="927"/>
      <c r="DY126" s="927"/>
      <c r="DZ126" s="928"/>
    </row>
    <row r="127" spans="1:130" s="230" customFormat="1" ht="26.25" customHeight="1" x14ac:dyDescent="0.2">
      <c r="A127" s="1058"/>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11880</v>
      </c>
      <c r="AB127" s="959"/>
      <c r="AC127" s="959"/>
      <c r="AD127" s="959"/>
      <c r="AE127" s="960"/>
      <c r="AF127" s="961">
        <v>6</v>
      </c>
      <c r="AG127" s="959"/>
      <c r="AH127" s="959"/>
      <c r="AI127" s="959"/>
      <c r="AJ127" s="960"/>
      <c r="AK127" s="961">
        <v>6</v>
      </c>
      <c r="AL127" s="959"/>
      <c r="AM127" s="959"/>
      <c r="AN127" s="959"/>
      <c r="AO127" s="960"/>
      <c r="AP127" s="962">
        <v>0</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448</v>
      </c>
      <c r="DH127" s="926"/>
      <c r="DI127" s="926"/>
      <c r="DJ127" s="926"/>
      <c r="DK127" s="926"/>
      <c r="DL127" s="926" t="s">
        <v>448</v>
      </c>
      <c r="DM127" s="926"/>
      <c r="DN127" s="926"/>
      <c r="DO127" s="926"/>
      <c r="DP127" s="926"/>
      <c r="DQ127" s="926" t="s">
        <v>448</v>
      </c>
      <c r="DR127" s="926"/>
      <c r="DS127" s="926"/>
      <c r="DT127" s="926"/>
      <c r="DU127" s="926"/>
      <c r="DV127" s="927" t="s">
        <v>446</v>
      </c>
      <c r="DW127" s="927"/>
      <c r="DX127" s="927"/>
      <c r="DY127" s="927"/>
      <c r="DZ127" s="928"/>
    </row>
    <row r="128" spans="1:130" s="230" customFormat="1" ht="26.25" customHeight="1" thickBot="1" x14ac:dyDescent="0.25">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225587</v>
      </c>
      <c r="AB128" s="1046"/>
      <c r="AC128" s="1046"/>
      <c r="AD128" s="1046"/>
      <c r="AE128" s="1047"/>
      <c r="AF128" s="1048">
        <v>212015</v>
      </c>
      <c r="AG128" s="1046"/>
      <c r="AH128" s="1046"/>
      <c r="AI128" s="1046"/>
      <c r="AJ128" s="1047"/>
      <c r="AK128" s="1048">
        <v>206338</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448</v>
      </c>
      <c r="BG128" s="1053"/>
      <c r="BH128" s="1053"/>
      <c r="BI128" s="1053"/>
      <c r="BJ128" s="1053"/>
      <c r="BK128" s="1053"/>
      <c r="BL128" s="1054"/>
      <c r="BM128" s="1052">
        <v>12.82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t="s">
        <v>448</v>
      </c>
      <c r="DH128" s="1038"/>
      <c r="DI128" s="1038"/>
      <c r="DJ128" s="1038"/>
      <c r="DK128" s="1038"/>
      <c r="DL128" s="1038" t="s">
        <v>448</v>
      </c>
      <c r="DM128" s="1038"/>
      <c r="DN128" s="1038"/>
      <c r="DO128" s="1038"/>
      <c r="DP128" s="1038"/>
      <c r="DQ128" s="1038" t="s">
        <v>448</v>
      </c>
      <c r="DR128" s="1038"/>
      <c r="DS128" s="1038"/>
      <c r="DT128" s="1038"/>
      <c r="DU128" s="1038"/>
      <c r="DV128" s="1039" t="s">
        <v>448</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14236842</v>
      </c>
      <c r="AB129" s="959"/>
      <c r="AC129" s="959"/>
      <c r="AD129" s="959"/>
      <c r="AE129" s="960"/>
      <c r="AF129" s="961">
        <v>14796783</v>
      </c>
      <c r="AG129" s="959"/>
      <c r="AH129" s="959"/>
      <c r="AI129" s="959"/>
      <c r="AJ129" s="960"/>
      <c r="AK129" s="961">
        <v>14504916</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448</v>
      </c>
      <c r="BG129" s="1067"/>
      <c r="BH129" s="1067"/>
      <c r="BI129" s="1067"/>
      <c r="BJ129" s="1067"/>
      <c r="BK129" s="1067"/>
      <c r="BL129" s="1068"/>
      <c r="BM129" s="1066">
        <v>17.82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2718555</v>
      </c>
      <c r="AB130" s="959"/>
      <c r="AC130" s="959"/>
      <c r="AD130" s="959"/>
      <c r="AE130" s="960"/>
      <c r="AF130" s="961">
        <v>2765644</v>
      </c>
      <c r="AG130" s="959"/>
      <c r="AH130" s="959"/>
      <c r="AI130" s="959"/>
      <c r="AJ130" s="960"/>
      <c r="AK130" s="961">
        <v>2747789</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11518287</v>
      </c>
      <c r="AB131" s="986"/>
      <c r="AC131" s="986"/>
      <c r="AD131" s="986"/>
      <c r="AE131" s="987"/>
      <c r="AF131" s="985">
        <v>12031139</v>
      </c>
      <c r="AG131" s="986"/>
      <c r="AH131" s="986"/>
      <c r="AI131" s="986"/>
      <c r="AJ131" s="987"/>
      <c r="AK131" s="985">
        <v>11757127</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v>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9.364960258</v>
      </c>
      <c r="AB132" s="1097"/>
      <c r="AC132" s="1097"/>
      <c r="AD132" s="1097"/>
      <c r="AE132" s="1098"/>
      <c r="AF132" s="1099">
        <v>7.8694627329999998</v>
      </c>
      <c r="AG132" s="1097"/>
      <c r="AH132" s="1097"/>
      <c r="AI132" s="1097"/>
      <c r="AJ132" s="1098"/>
      <c r="AK132" s="1099">
        <v>7.3327522959999998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11.6</v>
      </c>
      <c r="AB133" s="1080"/>
      <c r="AC133" s="1080"/>
      <c r="AD133" s="1080"/>
      <c r="AE133" s="1081"/>
      <c r="AF133" s="1079">
        <v>10</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ttTq55gENNoV6JhktoWW0os/rGyARAlXybJZPdwxlSp1HR+5yudJyLmYzvOHALow+pdxWBi4Hcsu9G+3DyX1Q==" saltValue="NfbfrtjMB4ufsO0m062Y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IdPyygxUNcJPe+5VfF+ciSUqovz1Ll8xecoLJnO/NuxfbkG7by1Gsk6sXm/mW8HI7Uk6XBQjJhKMUVpAu42gA==" saltValue="a3uiBlvhH//zjcz+JSCcJ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M09zg9i5q9wJX8nWeiMORCmtLckDoOqOeBJ97KRJYC/KhT8IbMcx0yDR1dQj4Kb6Ur5ud+Q19Fek6zWKlbamA==" saltValue="s0SQI53hs3nC0jUirIRvT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3828284</v>
      </c>
      <c r="AP9" s="281">
        <v>85132</v>
      </c>
      <c r="AQ9" s="282">
        <v>105319</v>
      </c>
      <c r="AR9" s="283">
        <v>-19.2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591746</v>
      </c>
      <c r="AP10" s="284">
        <v>13159</v>
      </c>
      <c r="AQ10" s="285">
        <v>9860</v>
      </c>
      <c r="AR10" s="286">
        <v>33.5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v>6821</v>
      </c>
      <c r="AP11" s="284">
        <v>152</v>
      </c>
      <c r="AQ11" s="285">
        <v>1656</v>
      </c>
      <c r="AR11" s="286">
        <v>-90.8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v>10779</v>
      </c>
      <c r="AP12" s="284">
        <v>240</v>
      </c>
      <c r="AQ12" s="285">
        <v>3</v>
      </c>
      <c r="AR12" s="286">
        <v>7900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150373</v>
      </c>
      <c r="AP13" s="284">
        <v>3344</v>
      </c>
      <c r="AQ13" s="285">
        <v>4056</v>
      </c>
      <c r="AR13" s="286">
        <v>-17.600000000000001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50808</v>
      </c>
      <c r="AP14" s="284">
        <v>1130</v>
      </c>
      <c r="AQ14" s="285">
        <v>2339</v>
      </c>
      <c r="AR14" s="286">
        <v>-51.7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-236000</v>
      </c>
      <c r="AP15" s="284">
        <v>-5248</v>
      </c>
      <c r="AQ15" s="285">
        <v>-7717</v>
      </c>
      <c r="AR15" s="286">
        <v>-32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4402811</v>
      </c>
      <c r="AP16" s="284">
        <v>97908</v>
      </c>
      <c r="AQ16" s="285">
        <v>115515</v>
      </c>
      <c r="AR16" s="286">
        <v>-15.2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7.83</v>
      </c>
      <c r="AP21" s="298">
        <v>10.69</v>
      </c>
      <c r="AQ21" s="299">
        <v>-2.86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95.3</v>
      </c>
      <c r="AP22" s="303">
        <v>97.4</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2880660</v>
      </c>
      <c r="AP32" s="312">
        <v>64059</v>
      </c>
      <c r="AQ32" s="313">
        <v>74824</v>
      </c>
      <c r="AR32" s="314">
        <v>-14.4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537</v>
      </c>
      <c r="AP33" s="312" t="s">
        <v>537</v>
      </c>
      <c r="AQ33" s="313" t="s">
        <v>537</v>
      </c>
      <c r="AR33" s="314" t="s">
        <v>537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537</v>
      </c>
      <c r="AP34" s="312" t="s">
        <v>537</v>
      </c>
      <c r="AQ34" s="313">
        <v>1</v>
      </c>
      <c r="AR34" s="314" t="s">
        <v>537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736201</v>
      </c>
      <c r="AP35" s="312">
        <v>16371</v>
      </c>
      <c r="AQ35" s="313">
        <v>17427</v>
      </c>
      <c r="AR35" s="314">
        <v>-6.1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199381</v>
      </c>
      <c r="AP36" s="312">
        <v>4434</v>
      </c>
      <c r="AQ36" s="313">
        <v>2447</v>
      </c>
      <c r="AR36" s="314">
        <v>81.2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6</v>
      </c>
      <c r="AP37" s="312">
        <v>0</v>
      </c>
      <c r="AQ37" s="313">
        <v>591</v>
      </c>
      <c r="AR37" s="314">
        <v>-100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537</v>
      </c>
      <c r="AP38" s="315" t="s">
        <v>537</v>
      </c>
      <c r="AQ38" s="316">
        <v>2</v>
      </c>
      <c r="AR38" s="304" t="s">
        <v>537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-206338</v>
      </c>
      <c r="AP39" s="312">
        <v>-4588</v>
      </c>
      <c r="AQ39" s="313">
        <v>-3618</v>
      </c>
      <c r="AR39" s="314">
        <v>26.8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-2747789</v>
      </c>
      <c r="AP40" s="312">
        <v>-61104</v>
      </c>
      <c r="AQ40" s="313">
        <v>-63812</v>
      </c>
      <c r="AR40" s="314">
        <v>-4.2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862121</v>
      </c>
      <c r="AP41" s="312">
        <v>19171</v>
      </c>
      <c r="AQ41" s="313">
        <v>27863</v>
      </c>
      <c r="AR41" s="314">
        <v>-31.2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2561131</v>
      </c>
      <c r="AN51" s="334">
        <v>54196</v>
      </c>
      <c r="AO51" s="335">
        <v>10.4</v>
      </c>
      <c r="AP51" s="336">
        <v>85173</v>
      </c>
      <c r="AQ51" s="337">
        <v>-4.3</v>
      </c>
      <c r="AR51" s="338">
        <v>14.7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1694306</v>
      </c>
      <c r="AN52" s="342">
        <v>35853</v>
      </c>
      <c r="AO52" s="343">
        <v>129.19999999999999</v>
      </c>
      <c r="AP52" s="344">
        <v>43913</v>
      </c>
      <c r="AQ52" s="345">
        <v>-3.4</v>
      </c>
      <c r="AR52" s="346">
        <v>132.6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2890798</v>
      </c>
      <c r="AN53" s="334">
        <v>61860</v>
      </c>
      <c r="AO53" s="335">
        <v>14.1</v>
      </c>
      <c r="AP53" s="336">
        <v>94081</v>
      </c>
      <c r="AQ53" s="337">
        <v>10.5</v>
      </c>
      <c r="AR53" s="338">
        <v>3.6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1656098</v>
      </c>
      <c r="AN54" s="342">
        <v>35439</v>
      </c>
      <c r="AO54" s="343">
        <v>-1.2</v>
      </c>
      <c r="AP54" s="344">
        <v>48949</v>
      </c>
      <c r="AQ54" s="345">
        <v>11.5</v>
      </c>
      <c r="AR54" s="346">
        <v>-12.7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2327418</v>
      </c>
      <c r="AN55" s="334">
        <v>50317</v>
      </c>
      <c r="AO55" s="335">
        <v>-18.7</v>
      </c>
      <c r="AP55" s="336">
        <v>92632</v>
      </c>
      <c r="AQ55" s="337">
        <v>-1.5</v>
      </c>
      <c r="AR55" s="338">
        <v>-17.2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1129720</v>
      </c>
      <c r="AN56" s="342">
        <v>24424</v>
      </c>
      <c r="AO56" s="343">
        <v>-31.1</v>
      </c>
      <c r="AP56" s="344">
        <v>47978</v>
      </c>
      <c r="AQ56" s="345">
        <v>-2</v>
      </c>
      <c r="AR56" s="346">
        <v>-29.1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2384854</v>
      </c>
      <c r="AN57" s="334">
        <v>52329</v>
      </c>
      <c r="AO57" s="335">
        <v>4</v>
      </c>
      <c r="AP57" s="336">
        <v>96469</v>
      </c>
      <c r="AQ57" s="337">
        <v>4.0999999999999996</v>
      </c>
      <c r="AR57" s="338">
        <v>-0.1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1395302</v>
      </c>
      <c r="AN58" s="342">
        <v>30616</v>
      </c>
      <c r="AO58" s="343">
        <v>25.4</v>
      </c>
      <c r="AP58" s="344">
        <v>49775</v>
      </c>
      <c r="AQ58" s="345">
        <v>3.7</v>
      </c>
      <c r="AR58" s="346">
        <v>21.7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2429225</v>
      </c>
      <c r="AN59" s="334">
        <v>54020</v>
      </c>
      <c r="AO59" s="335">
        <v>3.2</v>
      </c>
      <c r="AP59" s="336">
        <v>85743</v>
      </c>
      <c r="AQ59" s="337">
        <v>-11.1</v>
      </c>
      <c r="AR59" s="338">
        <v>14.3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1525900</v>
      </c>
      <c r="AN60" s="342">
        <v>33932</v>
      </c>
      <c r="AO60" s="343">
        <v>10.8</v>
      </c>
      <c r="AP60" s="344">
        <v>45231</v>
      </c>
      <c r="AQ60" s="345">
        <v>-9.1</v>
      </c>
      <c r="AR60" s="346">
        <v>19.899999999999999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2518685</v>
      </c>
      <c r="AN61" s="349">
        <v>54544</v>
      </c>
      <c r="AO61" s="350">
        <v>2.6</v>
      </c>
      <c r="AP61" s="351">
        <v>90820</v>
      </c>
      <c r="AQ61" s="352">
        <v>-0.5</v>
      </c>
      <c r="AR61" s="338">
        <v>3.1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1480265</v>
      </c>
      <c r="AN62" s="342">
        <v>32053</v>
      </c>
      <c r="AO62" s="343">
        <v>26.6</v>
      </c>
      <c r="AP62" s="344">
        <v>47169</v>
      </c>
      <c r="AQ62" s="345">
        <v>0.1</v>
      </c>
      <c r="AR62" s="346">
        <v>26.5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riI4NADK2Qpi4fEJMNN4PyuB74Kw+rVcD64Ju8XKsyn+5V7cHWwmV6rL2QPbrXJBo9o1tvaE3VkFiJIGDLZIA==" saltValue="QYMShQr1ImIoIksJbcU5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iA58rYITC5i3BKQNJZ4c5chi0kGLZvMal6Ax4ocf+DXILIetncMpLaurJlZXvCjCIL3xDIbz2Dv6r7uczyeERw==" saltValue="avX8zYmbmx2THITlGeFEr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8K3id29FHy/KxV+e1wPqCYLu++Y4Tt7S8PEstXIKM6qZ3kNkG9BrhNaRb+CAJ+WuVdN4hK+VOJpcT9BjQayKlA==" saltValue="hJHeUEVdV6DbU28qpCj5X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9.49</v>
      </c>
      <c r="G47" s="12">
        <v>9.86</v>
      </c>
      <c r="H47" s="12">
        <v>10.78</v>
      </c>
      <c r="I47" s="12">
        <v>12.73</v>
      </c>
      <c r="J47" s="13">
        <v>16.3</v>
      </c>
    </row>
    <row r="48" spans="2:10" ht="57.75" customHeight="1" x14ac:dyDescent="0.2">
      <c r="B48" s="14"/>
      <c r="C48" s="1141" t="s">
        <v>4</v>
      </c>
      <c r="D48" s="1141"/>
      <c r="E48" s="1142"/>
      <c r="F48" s="15">
        <v>3.74</v>
      </c>
      <c r="G48" s="16">
        <v>2.78</v>
      </c>
      <c r="H48" s="16">
        <v>3.23</v>
      </c>
      <c r="I48" s="16">
        <v>6.49</v>
      </c>
      <c r="J48" s="17">
        <v>6.14</v>
      </c>
    </row>
    <row r="49" spans="2:10" ht="57.75" customHeight="1" thickBot="1" x14ac:dyDescent="0.25">
      <c r="B49" s="18"/>
      <c r="C49" s="1143" t="s">
        <v>5</v>
      </c>
      <c r="D49" s="1143"/>
      <c r="E49" s="1144"/>
      <c r="F49" s="19" t="s">
        <v>569</v>
      </c>
      <c r="G49" s="20" t="s">
        <v>570</v>
      </c>
      <c r="H49" s="20">
        <v>1.79</v>
      </c>
      <c r="I49" s="20">
        <v>5.74</v>
      </c>
      <c r="J49" s="21">
        <v>2.83</v>
      </c>
    </row>
    <row r="50" spans="2:10" ht="13.2" x14ac:dyDescent="0.2"/>
  </sheetData>
  <sheetProtection algorithmName="SHA-512" hashValue="wHU2awHCbrcaXpR0KJGigE2hh8cBUmQFuhcqzdkT7UqF8ileOHZnnPllpbk97NiawY7nUlB3Nr45SM1WD792ww==" saltValue="tyJnx4khgQHATjvVaXxxr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2024-03-18T07:03:07Z</cp:lastPrinted>
  <dcterms:created xsi:type="dcterms:W3CDTF">2024-03-14T03:40:07Z</dcterms:created>
  <dcterms:modified xsi:type="dcterms:W3CDTF">2024-03-21T00:51:09Z</dcterms:modified>
  <cp:category/>
</cp:coreProperties>
</file>