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tabRatio="658" activeTab="11"/>
  </bookViews>
  <sheets>
    <sheet name="16.4" sheetId="1" r:id="rId1"/>
    <sheet name="16.5" sheetId="2" r:id="rId2"/>
    <sheet name="16.6" sheetId="3" r:id="rId3"/>
    <sheet name="16.7" sheetId="4" r:id="rId4"/>
    <sheet name="16.8" sheetId="5" r:id="rId5"/>
    <sheet name="16.9" sheetId="6" r:id="rId6"/>
    <sheet name="16.10" sheetId="7" r:id="rId7"/>
    <sheet name="16.11" sheetId="8" r:id="rId8"/>
    <sheet name="16.12" sheetId="9" r:id="rId9"/>
    <sheet name="17.1" sheetId="10" r:id="rId10"/>
    <sheet name="17.2" sheetId="11" r:id="rId11"/>
    <sheet name="17.3" sheetId="12" r:id="rId12"/>
  </sheets>
  <definedNames>
    <definedName name="\A" localSheetId="6">'16.10'!$D$52:$D$53</definedName>
    <definedName name="\A" localSheetId="7">'16.11'!$D$43:$D$44</definedName>
    <definedName name="\A" localSheetId="8">'16.12'!$D$43:$D$44</definedName>
    <definedName name="\A" localSheetId="0">'16.4'!$D$56:$D$57</definedName>
    <definedName name="\A" localSheetId="1">'16.5'!$D$56:$D$57</definedName>
    <definedName name="\A" localSheetId="2">'16.6'!$D$56:$D$57</definedName>
    <definedName name="\A" localSheetId="3">'16.7'!$D$56:$D$57</definedName>
    <definedName name="\A" localSheetId="4">'16.8'!$D$56:$D$57</definedName>
    <definedName name="\A" localSheetId="5">'16.9'!$D$55:$D$56</definedName>
    <definedName name="\A" localSheetId="9">'17.1'!$D$42:$D$43</definedName>
    <definedName name="\A" localSheetId="10">'17.2'!$D$42:$D$43</definedName>
    <definedName name="\A" localSheetId="11">'17.3'!$D$36:$D$37</definedName>
    <definedName name="\A">#REF!</definedName>
    <definedName name="\C" localSheetId="6">'16.10'!$O$66:$O$74</definedName>
    <definedName name="\C" localSheetId="7">'16.11'!$O$57:$O$65</definedName>
    <definedName name="\C" localSheetId="8">'16.12'!$O$57:$O$65</definedName>
    <definedName name="\C" localSheetId="0">'16.4'!$O$70:$O$78</definedName>
    <definedName name="\C" localSheetId="1">'16.5'!$O$70:$O$78</definedName>
    <definedName name="\C" localSheetId="2">'16.6'!$O$70:$O$78</definedName>
    <definedName name="\C" localSheetId="3">'16.7'!$O$70:$O$78</definedName>
    <definedName name="\C" localSheetId="4">'16.8'!$O$70:$O$78</definedName>
    <definedName name="\C" localSheetId="5">'16.9'!$O$69:$O$77</definedName>
    <definedName name="\C" localSheetId="9">'17.1'!$O$56:$O$64</definedName>
    <definedName name="\C" localSheetId="10">'17.2'!$O$56:$O$64</definedName>
    <definedName name="\C" localSheetId="11">'17.3'!$O$50:$O$58</definedName>
    <definedName name="\C">#REF!</definedName>
    <definedName name="\Q" localSheetId="6">'16.10'!$O$66</definedName>
    <definedName name="\Q" localSheetId="7">'16.11'!$O$57</definedName>
    <definedName name="\Q" localSheetId="8">'16.12'!$O$57</definedName>
    <definedName name="\Q" localSheetId="0">'16.4'!$O$70</definedName>
    <definedName name="\Q" localSheetId="1">'16.5'!$O$70</definedName>
    <definedName name="\Q" localSheetId="2">'16.6'!$O$70</definedName>
    <definedName name="\Q" localSheetId="3">'16.7'!$O$70</definedName>
    <definedName name="\Q" localSheetId="4">'16.8'!$O$70</definedName>
    <definedName name="\Q" localSheetId="5">'16.9'!$O$69</definedName>
    <definedName name="\Q" localSheetId="9">'17.1'!$O$56</definedName>
    <definedName name="\Q" localSheetId="10">'17.2'!$O$56</definedName>
    <definedName name="\Q" localSheetId="11">'17.3'!$O$50</definedName>
    <definedName name="\Q">#REF!</definedName>
    <definedName name="\S" localSheetId="6">'16.10'!$F$67:$F$69</definedName>
    <definedName name="\S" localSheetId="7">'16.11'!$F$58:$F$60</definedName>
    <definedName name="\S" localSheetId="8">'16.12'!$F$58:$F$60</definedName>
    <definedName name="\S" localSheetId="0">'16.4'!$F$71:$F$73</definedName>
    <definedName name="\S" localSheetId="1">'16.5'!$F$71:$F$73</definedName>
    <definedName name="\S" localSheetId="2">'16.6'!$F$71:$F$73</definedName>
    <definedName name="\S" localSheetId="3">'16.7'!$F$71:$F$73</definedName>
    <definedName name="\S" localSheetId="4">'16.8'!$F$71:$F$73</definedName>
    <definedName name="\S" localSheetId="5">'16.9'!$F$70:$F$72</definedName>
    <definedName name="\S" localSheetId="9">'17.1'!$F$57:$F$59</definedName>
    <definedName name="\S" localSheetId="10">'17.2'!$F$57:$F$59</definedName>
    <definedName name="\S" localSheetId="11">'17.3'!$F$51:$F$53</definedName>
    <definedName name="\S">#REF!</definedName>
    <definedName name="\Z" localSheetId="6">'16.10'!$K$67:$L$111</definedName>
    <definedName name="\Z" localSheetId="7">'16.11'!$K$58:$L$102</definedName>
    <definedName name="\Z" localSheetId="8">'16.12'!$K$58:$L$102</definedName>
    <definedName name="\Z" localSheetId="0">'16.4'!$K$71:$L$115</definedName>
    <definedName name="\Z" localSheetId="1">'16.5'!$K$71:$L$115</definedName>
    <definedName name="\Z" localSheetId="2">'16.6'!$K$71:$L$115</definedName>
    <definedName name="\Z" localSheetId="3">'16.7'!$K$71:$L$115</definedName>
    <definedName name="\Z" localSheetId="4">'16.8'!$K$71:$L$115</definedName>
    <definedName name="\Z" localSheetId="5">'16.9'!$K$70:$L$114</definedName>
    <definedName name="\Z" localSheetId="9">'17.1'!$K$57:$L$101</definedName>
    <definedName name="\Z" localSheetId="10">'17.2'!$K$57:$L$101</definedName>
    <definedName name="\Z" localSheetId="11">'17.3'!$K$51:$L$95</definedName>
    <definedName name="\Z">#REF!</definedName>
    <definedName name="1" localSheetId="6">'16.10'!$C$6:$D$9</definedName>
    <definedName name="1" localSheetId="7">'16.11'!$C$6:$D$9</definedName>
    <definedName name="1" localSheetId="8">'16.12'!$C$6:$D$9</definedName>
    <definedName name="1" localSheetId="0">'16.4'!$C$6:$D$9</definedName>
    <definedName name="1" localSheetId="1">'16.5'!$C$6:$D$9</definedName>
    <definedName name="1" localSheetId="2">'16.6'!$C$6:$D$9</definedName>
    <definedName name="1" localSheetId="3">'16.7'!$C$6:$D$9</definedName>
    <definedName name="1" localSheetId="4">'16.8'!$C$6:$D$9</definedName>
    <definedName name="1" localSheetId="5">'16.9'!$C$6:$D$9</definedName>
    <definedName name="1" localSheetId="9">'17.1'!$C$6:$D$9</definedName>
    <definedName name="1" localSheetId="10">'17.2'!$C$6:$D$9</definedName>
    <definedName name="1" localSheetId="11">'17.3'!$C$6:$D$9</definedName>
    <definedName name="1">#REF!</definedName>
    <definedName name="10" localSheetId="6">'16.10'!$F$15:$I$22</definedName>
    <definedName name="10" localSheetId="7">'16.11'!$F$13:$I$17</definedName>
    <definedName name="10" localSheetId="8">'16.12'!$F$13:$I$17</definedName>
    <definedName name="10" localSheetId="0">'16.4'!$F$15:$I$22</definedName>
    <definedName name="10" localSheetId="1">'16.5'!$F$15:$I$22</definedName>
    <definedName name="10" localSheetId="2">'16.6'!$F$15:$I$22</definedName>
    <definedName name="10" localSheetId="3">'16.7'!$F$15:$I$22</definedName>
    <definedName name="10" localSheetId="4">'16.8'!$F$15:$I$22</definedName>
    <definedName name="10" localSheetId="5">'16.9'!$F$15:$I$22</definedName>
    <definedName name="10" localSheetId="9">'17.1'!$F$13:$I$17</definedName>
    <definedName name="10" localSheetId="10">'17.2'!$F$13:$I$17</definedName>
    <definedName name="10" localSheetId="11">'17.3'!$F$13:$I$15</definedName>
    <definedName name="10">#REF!</definedName>
    <definedName name="11" localSheetId="6">'16.10'!$F$24:$I$26</definedName>
    <definedName name="11" localSheetId="7">'16.11'!#REF!</definedName>
    <definedName name="11" localSheetId="8">'16.12'!#REF!</definedName>
    <definedName name="11" localSheetId="0">'16.4'!$F$24:$I$26</definedName>
    <definedName name="11" localSheetId="1">'16.5'!$F$24:$I$26</definedName>
    <definedName name="11" localSheetId="2">'16.6'!$F$24:$I$26</definedName>
    <definedName name="11" localSheetId="3">'16.7'!$F$24:$I$26</definedName>
    <definedName name="11" localSheetId="4">'16.8'!$F$24:$I$26</definedName>
    <definedName name="11" localSheetId="5">'16.9'!$F$24:$I$26</definedName>
    <definedName name="11" localSheetId="9">'17.1'!#REF!</definedName>
    <definedName name="11" localSheetId="10">'17.2'!#REF!</definedName>
    <definedName name="11" localSheetId="11">'17.3'!#REF!</definedName>
    <definedName name="11">#REF!</definedName>
    <definedName name="12" localSheetId="6">'16.10'!$F$28:$I$33</definedName>
    <definedName name="12" localSheetId="7">'16.11'!$F$19:$I$24</definedName>
    <definedName name="12" localSheetId="8">'16.12'!$F$19:$I$24</definedName>
    <definedName name="12" localSheetId="0">'16.4'!$F$28:$I$36</definedName>
    <definedName name="12" localSheetId="1">'16.5'!$F$28:$I$36</definedName>
    <definedName name="12" localSheetId="2">'16.6'!$F$28:$I$36</definedName>
    <definedName name="12" localSheetId="3">'16.7'!$F$28:$I$36</definedName>
    <definedName name="12" localSheetId="4">'16.8'!$F$28:$I$36</definedName>
    <definedName name="12" localSheetId="5">'16.9'!$F$28:$I$35</definedName>
    <definedName name="12" localSheetId="9">'17.1'!$F$19:$I$24</definedName>
    <definedName name="12" localSheetId="10">'17.2'!$F$19:$I$24</definedName>
    <definedName name="12" localSheetId="11">'17.3'!$F$17:$I$21</definedName>
    <definedName name="12">#REF!</definedName>
    <definedName name="13" localSheetId="6">'16.10'!$F$35:$I$41</definedName>
    <definedName name="13" localSheetId="7">'16.11'!$F$26:$I$32</definedName>
    <definedName name="13" localSheetId="8">'16.12'!$F$26:$I$32</definedName>
    <definedName name="13" localSheetId="0">'16.4'!$F$38:$I$45</definedName>
    <definedName name="13" localSheetId="1">'16.5'!$F$38:$I$45</definedName>
    <definedName name="13" localSheetId="2">'16.6'!$F$38:$I$45</definedName>
    <definedName name="13" localSheetId="3">'16.7'!$F$38:$I$45</definedName>
    <definedName name="13" localSheetId="4">'16.8'!$F$38:$I$45</definedName>
    <definedName name="13" localSheetId="5">'16.9'!$F$37:$I$44</definedName>
    <definedName name="13" localSheetId="9">'17.1'!$F$26:$I$32</definedName>
    <definedName name="13" localSheetId="10">'17.2'!$F$26:$I$32</definedName>
    <definedName name="13" localSheetId="11">'17.3'!$F$23:$I$26</definedName>
    <definedName name="13">#REF!</definedName>
    <definedName name="14" localSheetId="6">'16.10'!$F$43:$I$46</definedName>
    <definedName name="14" localSheetId="7">'16.11'!$F$34:$I$37</definedName>
    <definedName name="14" localSheetId="8">'16.12'!$F$34:$I$37</definedName>
    <definedName name="14" localSheetId="0">'16.4'!$F$47:$I$50</definedName>
    <definedName name="14" localSheetId="1">'16.5'!$F$47:$I$50</definedName>
    <definedName name="14" localSheetId="2">'16.6'!$F$47:$I$50</definedName>
    <definedName name="14" localSheetId="3">'16.7'!$F$47:$I$50</definedName>
    <definedName name="14" localSheetId="4">'16.8'!$F$47:$I$50</definedName>
    <definedName name="14" localSheetId="5">'16.9'!$F$46:$I$49</definedName>
    <definedName name="14" localSheetId="9">'17.1'!$F$34:$I$36</definedName>
    <definedName name="14" localSheetId="10">'17.2'!$F$34:$I$36</definedName>
    <definedName name="14" localSheetId="11">'17.3'!$F$28:$I$30</definedName>
    <definedName name="14">#REF!</definedName>
    <definedName name="15" localSheetId="6">'16.10'!$K$6:$M$9</definedName>
    <definedName name="15" localSheetId="7">'16.11'!$K$6:$M$9</definedName>
    <definedName name="15" localSheetId="8">'16.12'!$K$6:$M$9</definedName>
    <definedName name="15" localSheetId="0">'16.4'!$K$6:$M$9</definedName>
    <definedName name="15" localSheetId="1">'16.5'!$K$6:$M$9</definedName>
    <definedName name="15" localSheetId="2">'16.6'!$K$6:$M$9</definedName>
    <definedName name="15" localSheetId="3">'16.7'!$K$6:$M$9</definedName>
    <definedName name="15" localSheetId="4">'16.8'!$K$6:$M$9</definedName>
    <definedName name="15" localSheetId="5">'16.9'!$K$6:$M$9</definedName>
    <definedName name="15" localSheetId="9">'17.1'!$K$6:$M$9</definedName>
    <definedName name="15" localSheetId="10">'17.2'!$K$6:$M$9</definedName>
    <definedName name="15" localSheetId="11">'17.3'!$K$6:$M$9</definedName>
    <definedName name="15">#REF!</definedName>
    <definedName name="16" localSheetId="6">'16.10'!$K$11:$M$13</definedName>
    <definedName name="16" localSheetId="7">'16.11'!$K$11:$M$11</definedName>
    <definedName name="16" localSheetId="8">'16.12'!$K$11:$M$11</definedName>
    <definedName name="16" localSheetId="0">'16.4'!$K$11:$M$13</definedName>
    <definedName name="16" localSheetId="1">'16.5'!$K$11:$M$13</definedName>
    <definedName name="16" localSheetId="2">'16.6'!$K$11:$M$13</definedName>
    <definedName name="16" localSheetId="3">'16.7'!$K$11:$M$13</definedName>
    <definedName name="16" localSheetId="4">'16.8'!$K$11:$M$13</definedName>
    <definedName name="16" localSheetId="5">'16.9'!$K$11:$M$13</definedName>
    <definedName name="16" localSheetId="9">'17.1'!$K$11:$M$11</definedName>
    <definedName name="16" localSheetId="10">'17.2'!$K$11:$M$11</definedName>
    <definedName name="16" localSheetId="11">'17.3'!$K$11:$M$11</definedName>
    <definedName name="16">#REF!</definedName>
    <definedName name="17" localSheetId="6">'16.10'!$K$15:$M$22</definedName>
    <definedName name="17" localSheetId="7">'16.11'!$K$13:$M$17</definedName>
    <definedName name="17" localSheetId="8">'16.12'!$K$13:$M$17</definedName>
    <definedName name="17" localSheetId="0">'16.4'!$K$15:$M$22</definedName>
    <definedName name="17" localSheetId="1">'16.5'!$K$15:$M$22</definedName>
    <definedName name="17" localSheetId="2">'16.6'!$K$15:$M$22</definedName>
    <definedName name="17" localSheetId="3">'16.7'!$K$15:$M$22</definedName>
    <definedName name="17" localSheetId="4">'16.8'!$K$15:$M$22</definedName>
    <definedName name="17" localSheetId="5">'16.9'!$K$15:$M$22</definedName>
    <definedName name="17" localSheetId="9">'17.1'!$K$13:$M$17</definedName>
    <definedName name="17" localSheetId="10">'17.2'!$K$13:$M$17</definedName>
    <definedName name="17" localSheetId="11">'17.3'!$K$13:$M$15</definedName>
    <definedName name="17">#REF!</definedName>
    <definedName name="18" localSheetId="6">'16.10'!$K$24:$M$26</definedName>
    <definedName name="18" localSheetId="7">'16.11'!#REF!</definedName>
    <definedName name="18" localSheetId="8">'16.12'!#REF!</definedName>
    <definedName name="18" localSheetId="0">'16.4'!$K$24:$M$26</definedName>
    <definedName name="18" localSheetId="1">'16.5'!$K$24:$M$26</definedName>
    <definedName name="18" localSheetId="2">'16.6'!$K$24:$M$26</definedName>
    <definedName name="18" localSheetId="3">'16.7'!$K$24:$M$26</definedName>
    <definedName name="18" localSheetId="4">'16.8'!$K$24:$M$26</definedName>
    <definedName name="18" localSheetId="5">'16.9'!$K$24:$M$26</definedName>
    <definedName name="18" localSheetId="9">'17.1'!#REF!</definedName>
    <definedName name="18" localSheetId="10">'17.2'!#REF!</definedName>
    <definedName name="18" localSheetId="11">'17.3'!#REF!</definedName>
    <definedName name="18">#REF!</definedName>
    <definedName name="19" localSheetId="6">'16.10'!$K$28:$M$33</definedName>
    <definedName name="19" localSheetId="7">'16.11'!$K$19:$M$24</definedName>
    <definedName name="19" localSheetId="8">'16.12'!$K$19:$M$24</definedName>
    <definedName name="19" localSheetId="0">'16.4'!$K$28:$M$36</definedName>
    <definedName name="19" localSheetId="1">'16.5'!$K$28:$M$36</definedName>
    <definedName name="19" localSheetId="2">'16.6'!$K$28:$M$36</definedName>
    <definedName name="19" localSheetId="3">'16.7'!$K$28:$M$36</definedName>
    <definedName name="19" localSheetId="4">'16.8'!$K$28:$M$36</definedName>
    <definedName name="19" localSheetId="5">'16.9'!$K$28:$M$35</definedName>
    <definedName name="19" localSheetId="9">'17.1'!$K$19:$M$24</definedName>
    <definedName name="19" localSheetId="10">'17.2'!$K$19:$M$24</definedName>
    <definedName name="19" localSheetId="11">'17.3'!$K$17:$M$21</definedName>
    <definedName name="19">#REF!</definedName>
    <definedName name="2" localSheetId="6">'16.10'!$C$11:$D$13</definedName>
    <definedName name="2" localSheetId="7">'16.11'!$C$11:$D$11</definedName>
    <definedName name="2" localSheetId="8">'16.12'!$C$11:$D$11</definedName>
    <definedName name="2" localSheetId="0">'16.4'!$C$11:$D$13</definedName>
    <definedName name="2" localSheetId="1">'16.5'!$C$11:$D$13</definedName>
    <definedName name="2" localSheetId="2">'16.6'!$C$11:$D$13</definedName>
    <definedName name="2" localSheetId="3">'16.7'!$C$11:$D$13</definedName>
    <definedName name="2" localSheetId="4">'16.8'!$C$11:$D$13</definedName>
    <definedName name="2" localSheetId="5">'16.9'!$C$11:$D$13</definedName>
    <definedName name="2" localSheetId="9">'17.1'!$C$11:$D$11</definedName>
    <definedName name="2" localSheetId="10">'17.2'!$C$11:$D$11</definedName>
    <definedName name="2" localSheetId="11">'17.3'!$C$11:$D$11</definedName>
    <definedName name="2">#REF!</definedName>
    <definedName name="20" localSheetId="6">'16.10'!$K$35:$M$41</definedName>
    <definedName name="20" localSheetId="7">'16.11'!$K$26:$M$32</definedName>
    <definedName name="20" localSheetId="8">'16.12'!$K$26:$M$32</definedName>
    <definedName name="20" localSheetId="0">'16.4'!$K$38:$M$45</definedName>
    <definedName name="20" localSheetId="1">'16.5'!$K$38:$M$45</definedName>
    <definedName name="20" localSheetId="2">'16.6'!$K$38:$M$45</definedName>
    <definedName name="20" localSheetId="3">'16.7'!$K$38:$M$45</definedName>
    <definedName name="20" localSheetId="4">'16.8'!$K$38:$M$45</definedName>
    <definedName name="20" localSheetId="5">'16.9'!$K$37:$M$44</definedName>
    <definedName name="20" localSheetId="9">'17.1'!$K$26:$M$32</definedName>
    <definedName name="20" localSheetId="10">'17.2'!$K$26:$M$32</definedName>
    <definedName name="20" localSheetId="11">'17.3'!$K$23:$M$26</definedName>
    <definedName name="20">#REF!</definedName>
    <definedName name="21" localSheetId="6">'16.10'!$K$43:$M$46</definedName>
    <definedName name="21" localSheetId="7">'16.11'!$K$34:$M$37</definedName>
    <definedName name="21" localSheetId="8">'16.12'!$K$34:$M$37</definedName>
    <definedName name="21" localSheetId="0">'16.4'!$K$47:$M$50</definedName>
    <definedName name="21" localSheetId="1">'16.5'!$K$47:$M$50</definedName>
    <definedName name="21" localSheetId="2">'16.6'!$K$47:$M$50</definedName>
    <definedName name="21" localSheetId="3">'16.7'!$K$47:$M$50</definedName>
    <definedName name="21" localSheetId="4">'16.8'!$K$47:$M$50</definedName>
    <definedName name="21" localSheetId="5">'16.9'!$K$46:$M$49</definedName>
    <definedName name="21" localSheetId="9">'17.1'!$K$34:$M$36</definedName>
    <definedName name="21" localSheetId="10">'17.2'!$K$34:$M$36</definedName>
    <definedName name="21" localSheetId="11">'17.3'!$K$28:$M$30</definedName>
    <definedName name="21">#REF!</definedName>
    <definedName name="3" localSheetId="6">'16.10'!$C$15:$D$22</definedName>
    <definedName name="3" localSheetId="7">'16.11'!$C$13:$D$17</definedName>
    <definedName name="3" localSheetId="8">'16.12'!$C$13:$D$17</definedName>
    <definedName name="3" localSheetId="0">'16.4'!$C$15:$D$22</definedName>
    <definedName name="3" localSheetId="1">'16.5'!$C$15:$D$22</definedName>
    <definedName name="3" localSheetId="2">'16.6'!$C$15:$D$22</definedName>
    <definedName name="3" localSheetId="3">'16.7'!$C$15:$D$22</definedName>
    <definedName name="3" localSheetId="4">'16.8'!$C$15:$D$22</definedName>
    <definedName name="3" localSheetId="5">'16.9'!$C$15:$D$22</definedName>
    <definedName name="3" localSheetId="9">'17.1'!$C$13:$D$17</definedName>
    <definedName name="3" localSheetId="10">'17.2'!$C$13:$D$17</definedName>
    <definedName name="3" localSheetId="11">'17.3'!$C$13:$D$15</definedName>
    <definedName name="3">#REF!</definedName>
    <definedName name="4" localSheetId="6">'16.10'!$C$24:$D$26</definedName>
    <definedName name="4" localSheetId="7">'16.11'!#REF!</definedName>
    <definedName name="4" localSheetId="8">'16.12'!#REF!</definedName>
    <definedName name="4" localSheetId="0">'16.4'!$C$24:$D$26</definedName>
    <definedName name="4" localSheetId="1">'16.5'!$C$24:$D$26</definedName>
    <definedName name="4" localSheetId="2">'16.6'!$C$24:$D$26</definedName>
    <definedName name="4" localSheetId="3">'16.7'!$C$24:$D$26</definedName>
    <definedName name="4" localSheetId="4">'16.8'!$C$24:$D$26</definedName>
    <definedName name="4" localSheetId="5">'16.9'!$C$24:$D$26</definedName>
    <definedName name="4" localSheetId="9">'17.1'!#REF!</definedName>
    <definedName name="4" localSheetId="10">'17.2'!#REF!</definedName>
    <definedName name="4" localSheetId="11">'17.3'!#REF!</definedName>
    <definedName name="4">#REF!</definedName>
    <definedName name="5" localSheetId="6">'16.10'!$C$28:$D$33</definedName>
    <definedName name="5" localSheetId="7">'16.11'!$C$19:$D$24</definedName>
    <definedName name="5" localSheetId="8">'16.12'!$C$19:$D$24</definedName>
    <definedName name="5" localSheetId="0">'16.4'!$C$28:$D$36</definedName>
    <definedName name="5" localSheetId="1">'16.5'!$C$28:$D$36</definedName>
    <definedName name="5" localSheetId="2">'16.6'!$C$28:$D$36</definedName>
    <definedName name="5" localSheetId="3">'16.7'!$C$28:$D$36</definedName>
    <definedName name="5" localSheetId="4">'16.8'!$C$28:$D$36</definedName>
    <definedName name="5" localSheetId="5">'16.9'!$C$28:$D$35</definedName>
    <definedName name="5" localSheetId="9">'17.1'!$C$19:$D$24</definedName>
    <definedName name="5" localSheetId="10">'17.2'!$C$19:$D$24</definedName>
    <definedName name="5" localSheetId="11">'17.3'!$C$17:$D$21</definedName>
    <definedName name="5">#REF!</definedName>
    <definedName name="6" localSheetId="6">'16.10'!$C$35:$D$41</definedName>
    <definedName name="6" localSheetId="7">'16.11'!$C$26:$D$32</definedName>
    <definedName name="6" localSheetId="8">'16.12'!$C$26:$D$32</definedName>
    <definedName name="6" localSheetId="0">'16.4'!$C$38:$D$45</definedName>
    <definedName name="6" localSheetId="1">'16.5'!$C$38:$D$45</definedName>
    <definedName name="6" localSheetId="2">'16.6'!$C$38:$D$45</definedName>
    <definedName name="6" localSheetId="3">'16.7'!$C$38:$D$45</definedName>
    <definedName name="6" localSheetId="4">'16.8'!$C$38:$D$45</definedName>
    <definedName name="6" localSheetId="5">'16.9'!$C$37:$D$44</definedName>
    <definedName name="6" localSheetId="9">'17.1'!$C$26:$D$32</definedName>
    <definedName name="6" localSheetId="10">'17.2'!$C$26:$D$32</definedName>
    <definedName name="6" localSheetId="11">'17.3'!$C$23:$D$26</definedName>
    <definedName name="6">#REF!</definedName>
    <definedName name="7" localSheetId="6">'16.10'!$C$43:$D$46</definedName>
    <definedName name="7" localSheetId="7">'16.11'!$C$34:$D$37</definedName>
    <definedName name="7" localSheetId="8">'16.12'!$C$34:$D$37</definedName>
    <definedName name="7" localSheetId="0">'16.4'!$C$47:$D$50</definedName>
    <definedName name="7" localSheetId="1">'16.5'!$C$47:$D$50</definedName>
    <definedName name="7" localSheetId="2">'16.6'!$C$47:$D$50</definedName>
    <definedName name="7" localSheetId="3">'16.7'!$C$47:$D$50</definedName>
    <definedName name="7" localSheetId="4">'16.8'!$C$47:$D$50</definedName>
    <definedName name="7" localSheetId="5">'16.9'!$C$46:$D$49</definedName>
    <definedName name="7" localSheetId="9">'17.1'!$C$34:$D$36</definedName>
    <definedName name="7" localSheetId="10">'17.2'!$C$34:$D$36</definedName>
    <definedName name="7" localSheetId="11">'17.3'!$C$28:$D$30</definedName>
    <definedName name="7">#REF!</definedName>
    <definedName name="8" localSheetId="6">'16.10'!$F$6:$I$9</definedName>
    <definedName name="8" localSheetId="7">'16.11'!$F$6:$I$9</definedName>
    <definedName name="8" localSheetId="8">'16.12'!$F$6:$I$9</definedName>
    <definedName name="8" localSheetId="0">'16.4'!$F$6:$I$9</definedName>
    <definedName name="8" localSheetId="1">'16.5'!$F$6:$I$9</definedName>
    <definedName name="8" localSheetId="2">'16.6'!$F$6:$I$9</definedName>
    <definedName name="8" localSheetId="3">'16.7'!$F$6:$I$9</definedName>
    <definedName name="8" localSheetId="4">'16.8'!$F$6:$I$9</definedName>
    <definedName name="8" localSheetId="5">'16.9'!$F$6:$I$9</definedName>
    <definedName name="8" localSheetId="9">'17.1'!$F$6:$I$9</definedName>
    <definedName name="8" localSheetId="10">'17.2'!$F$6:$I$9</definedName>
    <definedName name="8" localSheetId="11">'17.3'!$F$6:$I$9</definedName>
    <definedName name="8">#REF!</definedName>
    <definedName name="9" localSheetId="6">'16.10'!$F$11:$I$13</definedName>
    <definedName name="9" localSheetId="7">'16.11'!$F$11:$I$11</definedName>
    <definedName name="9" localSheetId="8">'16.12'!$F$11:$I$11</definedName>
    <definedName name="9" localSheetId="0">'16.4'!$F$11:$I$13</definedName>
    <definedName name="9" localSheetId="1">'16.5'!$F$11:$I$13</definedName>
    <definedName name="9" localSheetId="2">'16.6'!$F$11:$I$13</definedName>
    <definedName name="9" localSheetId="3">'16.7'!$F$11:$I$13</definedName>
    <definedName name="9" localSheetId="4">'16.8'!$F$11:$I$13</definedName>
    <definedName name="9" localSheetId="5">'16.9'!$F$11:$I$13</definedName>
    <definedName name="9" localSheetId="9">'17.1'!$F$11:$I$11</definedName>
    <definedName name="9" localSheetId="10">'17.2'!$F$11:$I$11</definedName>
    <definedName name="9" localSheetId="11">'17.3'!$F$11:$I$11</definedName>
    <definedName name="9">#REF!</definedName>
    <definedName name="_xlnm.Print_Area" localSheetId="6">'16.10'!$A$1:$P$49</definedName>
    <definedName name="_xlnm.Print_Area" localSheetId="7">'16.11'!$A$1:$P$40</definedName>
    <definedName name="_xlnm.Print_Area" localSheetId="8">'16.12'!$A$1:$P$40</definedName>
    <definedName name="_xlnm.Print_Area" localSheetId="0">'16.4'!$A$1:$P$53</definedName>
    <definedName name="_xlnm.Print_Area" localSheetId="1">'16.5'!$A$1:$P$53</definedName>
    <definedName name="_xlnm.Print_Area" localSheetId="2">'16.6'!$A$1:$P$53</definedName>
    <definedName name="_xlnm.Print_Area" localSheetId="3">'16.7'!$A$1:$P$53</definedName>
    <definedName name="_xlnm.Print_Area" localSheetId="4">'16.8'!$A$1:$P$53</definedName>
    <definedName name="_xlnm.Print_Area" localSheetId="5">'16.9'!$A$1:$P$52</definedName>
    <definedName name="_xlnm.Print_Area" localSheetId="9">'17.1'!$A$1:$P$39</definedName>
    <definedName name="_xlnm.Print_Area" localSheetId="10">'17.2'!$A$1:$P$39</definedName>
    <definedName name="_xlnm.Print_Area" localSheetId="11">'17.3'!$A$1:$P$33</definedName>
    <definedName name="ﾃﾞｨﾚｸﾄﾘ変換" localSheetId="6">'16.10'!$F$61</definedName>
    <definedName name="ﾃﾞｨﾚｸﾄﾘ変換" localSheetId="7">'16.11'!$F$52</definedName>
    <definedName name="ﾃﾞｨﾚｸﾄﾘ変換" localSheetId="8">'16.12'!$F$52</definedName>
    <definedName name="ﾃﾞｨﾚｸﾄﾘ変換" localSheetId="0">'16.4'!$F$65</definedName>
    <definedName name="ﾃﾞｨﾚｸﾄﾘ変換" localSheetId="1">'16.5'!$F$65</definedName>
    <definedName name="ﾃﾞｨﾚｸﾄﾘ変換" localSheetId="2">'16.6'!$F$65</definedName>
    <definedName name="ﾃﾞｨﾚｸﾄﾘ変換" localSheetId="3">'16.7'!$F$65</definedName>
    <definedName name="ﾃﾞｨﾚｸﾄﾘ変換" localSheetId="4">'16.8'!$F$65</definedName>
    <definedName name="ﾃﾞｨﾚｸﾄﾘ変換" localSheetId="5">'16.9'!$F$64</definedName>
    <definedName name="ﾃﾞｨﾚｸﾄﾘ変換" localSheetId="9">'17.1'!$F$51</definedName>
    <definedName name="ﾃﾞｨﾚｸﾄﾘ変換" localSheetId="10">'17.2'!$F$51</definedName>
    <definedName name="ﾃﾞｨﾚｸﾄﾘ変換" localSheetId="11">'17.3'!$F$45</definedName>
    <definedName name="ﾃﾞｨﾚｸﾄﾘ変換">#REF!</definedName>
    <definedName name="記載等" localSheetId="6">'16.10'!$G$3:$N$47</definedName>
    <definedName name="記載等" localSheetId="7">'16.11'!$G$3:$N$38</definedName>
    <definedName name="記載等" localSheetId="8">'16.12'!$G$3:$N$38</definedName>
    <definedName name="記載等" localSheetId="0">'16.4'!$G$3:$N$51</definedName>
    <definedName name="記載等" localSheetId="1">'16.5'!$G$3:$N$51</definedName>
    <definedName name="記載等" localSheetId="2">'16.6'!$G$3:$N$51</definedName>
    <definedName name="記載等" localSheetId="3">'16.7'!$G$3:$N$51</definedName>
    <definedName name="記載等" localSheetId="4">'16.8'!$G$3:$N$51</definedName>
    <definedName name="記載等" localSheetId="5">'16.9'!$G$3:$N$50</definedName>
    <definedName name="記載等" localSheetId="9">'17.1'!$G$3:$N$37</definedName>
    <definedName name="記載等" localSheetId="10">'17.2'!$G$3:$N$37</definedName>
    <definedName name="記載等" localSheetId="11">'17.3'!$G$3:$N$31</definedName>
    <definedName name="記載等">#REF!</definedName>
    <definedName name="住基" localSheetId="6">'16.10'!$C$6:$P$47</definedName>
    <definedName name="住基" localSheetId="7">'16.11'!$C$6:$P$38</definedName>
    <definedName name="住基" localSheetId="8">'16.12'!$C$6:$P$38</definedName>
    <definedName name="住基" localSheetId="0">'16.4'!$C$6:$P$51</definedName>
    <definedName name="住基" localSheetId="1">'16.5'!$C$6:$P$51</definedName>
    <definedName name="住基" localSheetId="2">'16.6'!$C$6:$P$51</definedName>
    <definedName name="住基" localSheetId="3">'16.7'!$C$6:$P$51</definedName>
    <definedName name="住基" localSheetId="4">'16.8'!$C$6:$P$51</definedName>
    <definedName name="住基" localSheetId="5">'16.9'!$C$6:$P$50</definedName>
    <definedName name="住基" localSheetId="9">'17.1'!$C$6:$P$37</definedName>
    <definedName name="住基" localSheetId="10">'17.2'!$C$6:$P$37</definedName>
    <definedName name="住基" localSheetId="11">'17.3'!$C$6:$P$31</definedName>
    <definedName name="住基">#REF!</definedName>
    <definedName name="人口等" localSheetId="6">'16.10'!$C$3:$F$49</definedName>
    <definedName name="人口等" localSheetId="7">'16.11'!$C$3:$F$40</definedName>
    <definedName name="人口等" localSheetId="8">'16.12'!$C$3:$F$40</definedName>
    <definedName name="人口等" localSheetId="0">'16.4'!$C$3:$F$53</definedName>
    <definedName name="人口等" localSheetId="1">'16.5'!$C$3:$F$53</definedName>
    <definedName name="人口等" localSheetId="2">'16.6'!$C$3:$F$53</definedName>
    <definedName name="人口等" localSheetId="3">'16.7'!$C$3:$F$53</definedName>
    <definedName name="人口等" localSheetId="4">'16.8'!$C$3:$F$53</definedName>
    <definedName name="人口等" localSheetId="5">'16.9'!$C$3:$F$52</definedName>
    <definedName name="人口等" localSheetId="9">'17.1'!$C$3:$F$39</definedName>
    <definedName name="人口等" localSheetId="10">'17.2'!$C$3:$F$39</definedName>
    <definedName name="人口等" localSheetId="11">'17.3'!$C$3:$F$33</definedName>
    <definedName name="人口等">#REF!</definedName>
    <definedName name="数値削除" localSheetId="6">'16.10'!#REF!</definedName>
    <definedName name="数値削除" localSheetId="7">'16.11'!#REF!</definedName>
    <definedName name="数値削除" localSheetId="8">'16.12'!#REF!</definedName>
    <definedName name="数値削除" localSheetId="0">'16.4'!$AJ$3:$AJ$46</definedName>
    <definedName name="数値削除" localSheetId="1">'16.5'!#REF!</definedName>
    <definedName name="数値削除" localSheetId="2">'16.6'!#REF!</definedName>
    <definedName name="数値削除" localSheetId="3">'16.7'!#REF!</definedName>
    <definedName name="数値削除" localSheetId="4">'16.8'!#REF!</definedName>
    <definedName name="数値削除" localSheetId="5">'16.9'!#REF!</definedName>
    <definedName name="数値削除" localSheetId="9">'17.1'!#REF!</definedName>
    <definedName name="数値削除" localSheetId="10">'17.2'!#REF!</definedName>
    <definedName name="数値削除" localSheetId="11">'17.3'!#REF!</definedName>
    <definedName name="数値削除">#REF!</definedName>
    <definedName name="年報" localSheetId="6">'16.10'!$C$6:$P$49</definedName>
    <definedName name="年報" localSheetId="7">'16.11'!$C$6:$P$40</definedName>
    <definedName name="年報" localSheetId="8">'16.12'!$C$6:$P$40</definedName>
    <definedName name="年報" localSheetId="0">'16.4'!$C$6:$P$53</definedName>
    <definedName name="年報" localSheetId="1">'16.5'!$C$6:$P$53</definedName>
    <definedName name="年報" localSheetId="2">'16.6'!$C$6:$P$53</definedName>
    <definedName name="年報" localSheetId="3">'16.7'!$C$6:$P$53</definedName>
    <definedName name="年報" localSheetId="4">'16.8'!$C$6:$P$53</definedName>
    <definedName name="年報" localSheetId="5">'16.9'!$C$6:$P$52</definedName>
    <definedName name="年報" localSheetId="9">'17.1'!$C$6:$P$39</definedName>
    <definedName name="年報" localSheetId="10">'17.2'!$C$6:$P$39</definedName>
    <definedName name="年報" localSheetId="11">'17.3'!$C$6:$P$33</definedName>
    <definedName name="年報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<sst xmlns="http://schemas.openxmlformats.org/spreadsheetml/2006/main" count="1249" uniqueCount="143">
  <si>
    <t xml:space="preserve"> 市町村名</t>
  </si>
  <si>
    <t>都</t>
  </si>
  <si>
    <t>市</t>
  </si>
  <si>
    <t>岩</t>
  </si>
  <si>
    <t>美</t>
  </si>
  <si>
    <t>郡</t>
  </si>
  <si>
    <t>八</t>
  </si>
  <si>
    <t>頭</t>
  </si>
  <si>
    <t>気</t>
  </si>
  <si>
    <t>高</t>
  </si>
  <si>
    <t>東</t>
  </si>
  <si>
    <t>伯</t>
  </si>
  <si>
    <t>西</t>
  </si>
  <si>
    <t>日</t>
  </si>
  <si>
    <t>野</t>
  </si>
  <si>
    <t>合</t>
  </si>
  <si>
    <t>住民基本台帳月報</t>
  </si>
  <si>
    <t>区　分</t>
  </si>
  <si>
    <t>鳥取市</t>
  </si>
  <si>
    <t>米子市</t>
  </si>
  <si>
    <t>倉吉市</t>
  </si>
  <si>
    <t>境港市</t>
  </si>
  <si>
    <t>計</t>
  </si>
  <si>
    <t>国府町</t>
  </si>
  <si>
    <t>岩美町</t>
  </si>
  <si>
    <t>福部村</t>
  </si>
  <si>
    <t>郡家町</t>
  </si>
  <si>
    <t>船岡町</t>
  </si>
  <si>
    <t>河原町</t>
  </si>
  <si>
    <t>八東町</t>
  </si>
  <si>
    <t>若桜町</t>
  </si>
  <si>
    <t>用瀬町</t>
  </si>
  <si>
    <t>佐治村</t>
  </si>
  <si>
    <t>智頭町</t>
  </si>
  <si>
    <t>気高町</t>
  </si>
  <si>
    <t>鹿野町</t>
  </si>
  <si>
    <t>青谷町</t>
  </si>
  <si>
    <t>羽合町</t>
  </si>
  <si>
    <t>泊　村</t>
  </si>
  <si>
    <t>東郷町</t>
  </si>
  <si>
    <t>三朝町</t>
  </si>
  <si>
    <t>関金町</t>
  </si>
  <si>
    <t>北条町</t>
  </si>
  <si>
    <t>大栄町</t>
  </si>
  <si>
    <t>東伯町</t>
  </si>
  <si>
    <t>赤碕町</t>
  </si>
  <si>
    <t>西伯町</t>
  </si>
  <si>
    <t>会見町</t>
  </si>
  <si>
    <t>岸本町</t>
  </si>
  <si>
    <t>日吉津村</t>
  </si>
  <si>
    <t>淀江町</t>
  </si>
  <si>
    <t>大山町</t>
  </si>
  <si>
    <t>名和町</t>
  </si>
  <si>
    <t>中山町</t>
  </si>
  <si>
    <t>日南町</t>
  </si>
  <si>
    <t>日野町</t>
  </si>
  <si>
    <t>江府町</t>
  </si>
  <si>
    <t>溝口町</t>
  </si>
  <si>
    <t xml:space="preserve">      人　　　口　（人）</t>
  </si>
  <si>
    <t>男</t>
  </si>
  <si>
    <t>女</t>
  </si>
  <si>
    <t>世帯数</t>
  </si>
  <si>
    <t>　　　　記　　　載</t>
  </si>
  <si>
    <t>届出</t>
  </si>
  <si>
    <t>　職</t>
  </si>
  <si>
    <t>出生</t>
  </si>
  <si>
    <t>　権</t>
  </si>
  <si>
    <t>他</t>
  </si>
  <si>
    <t>　　　　消　　　除　</t>
  </si>
  <si>
    <t>死亡</t>
  </si>
  <si>
    <t>鳥　取　県</t>
  </si>
  <si>
    <t>　増減</t>
  </si>
  <si>
    <t>数値削除</t>
  </si>
  <si>
    <t>　</t>
  </si>
  <si>
    <t>(平成16年4月末現在)</t>
  </si>
  <si>
    <t>(平成16年5月末現在)</t>
  </si>
  <si>
    <t>(平成16年6月末現在)</t>
  </si>
  <si>
    <t>(平成16年7月末現在)</t>
  </si>
  <si>
    <t>（平成16年8月末現在）</t>
  </si>
  <si>
    <t>（平成16年9月末現在）</t>
  </si>
  <si>
    <t>（平成16年10月末現在）</t>
  </si>
  <si>
    <t>（平成16年12月末現在）</t>
  </si>
  <si>
    <t>（平成17年1月末現在）</t>
  </si>
  <si>
    <t>（平成16年11月末現在）</t>
  </si>
  <si>
    <t>市部計</t>
  </si>
  <si>
    <t>岩美郡計</t>
  </si>
  <si>
    <t>八頭郡計</t>
  </si>
  <si>
    <t>気高郡計</t>
  </si>
  <si>
    <t>東伯郡計</t>
  </si>
  <si>
    <t>西伯郡計</t>
  </si>
  <si>
    <t>日野郡計</t>
  </si>
  <si>
    <t>郡部計</t>
  </si>
  <si>
    <t>合計</t>
  </si>
  <si>
    <t>琴浦町</t>
  </si>
  <si>
    <t>湯梨浜町</t>
  </si>
  <si>
    <t>琴浦町</t>
  </si>
  <si>
    <t>南部町</t>
  </si>
  <si>
    <t>東</t>
  </si>
  <si>
    <t>伯</t>
  </si>
  <si>
    <t>郡</t>
  </si>
  <si>
    <t>岩美町</t>
  </si>
  <si>
    <t>岩美郡</t>
  </si>
  <si>
    <t>頭</t>
  </si>
  <si>
    <t>郡</t>
  </si>
  <si>
    <t>湯梨浜町</t>
  </si>
  <si>
    <t>琴浦町</t>
  </si>
  <si>
    <t>東</t>
  </si>
  <si>
    <t>伯</t>
  </si>
  <si>
    <t>南部町</t>
  </si>
  <si>
    <t>岩美町</t>
  </si>
  <si>
    <t>岩美郡</t>
  </si>
  <si>
    <t>東</t>
  </si>
  <si>
    <t>伯</t>
  </si>
  <si>
    <t>郡</t>
  </si>
  <si>
    <t>湯梨浜町</t>
  </si>
  <si>
    <t>琴浦町</t>
  </si>
  <si>
    <t>岸本町</t>
  </si>
  <si>
    <t>南部町</t>
  </si>
  <si>
    <t/>
  </si>
  <si>
    <t>△</t>
  </si>
  <si>
    <t xml:space="preserve">0 </t>
  </si>
  <si>
    <t>岩美郡</t>
  </si>
  <si>
    <t>八</t>
  </si>
  <si>
    <t>頭</t>
  </si>
  <si>
    <t>湯梨浜町</t>
  </si>
  <si>
    <t>琴浦町</t>
  </si>
  <si>
    <t>東</t>
  </si>
  <si>
    <t>伯</t>
  </si>
  <si>
    <t>郡</t>
  </si>
  <si>
    <t>南部町</t>
  </si>
  <si>
    <t>伯耆町</t>
  </si>
  <si>
    <t>八</t>
  </si>
  <si>
    <t>頭</t>
  </si>
  <si>
    <t>伯</t>
  </si>
  <si>
    <t>郡</t>
  </si>
  <si>
    <t>伯</t>
  </si>
  <si>
    <t>（平成17年2月末現在）</t>
  </si>
  <si>
    <t>（平成17年3月末現在）</t>
  </si>
  <si>
    <t>若桜町</t>
  </si>
  <si>
    <t>智頭町</t>
  </si>
  <si>
    <t>八頭町</t>
  </si>
  <si>
    <t>東伯郡</t>
  </si>
  <si>
    <t>西伯郡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</si>
</sst>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&quot;△ &quot;#,##0"/>
  </numFmts>
  <fonts count="19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b/>
      <sz val="20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b/>
      <sz val="16"/>
      <name val="ＭＳ 明朝"/>
      <family val="1"/>
    </font>
    <font>
      <b/>
      <sz val="14"/>
      <color indexed="12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2"/>
      <name val="ＭＳ Ｐ明朝"/>
      <family val="1"/>
    </font>
    <font>
      <b/>
      <sz val="14"/>
      <color indexed="12"/>
      <name val="ＭＳ Ｐ明朝"/>
      <family val="1"/>
    </font>
    <font>
      <b/>
      <sz val="12"/>
      <name val="ＭＳ Ｐ明朝"/>
      <family val="1"/>
    </font>
    <font>
      <b/>
      <sz val="8"/>
      <name val="ＭＳ 明朝"/>
      <family val="1"/>
    </font>
    <font>
      <b/>
      <sz val="6"/>
      <name val="ＭＳ 明朝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2" xfId="0" applyAlignment="1">
      <alignment/>
    </xf>
    <xf numFmtId="1" fontId="7" fillId="0" borderId="2" xfId="0" applyNumberFormat="1" applyFont="1" applyAlignment="1">
      <alignment/>
    </xf>
    <xf numFmtId="1" fontId="7" fillId="0" borderId="0" xfId="0" applyNumberFormat="1" applyFont="1" applyAlignment="1">
      <alignment/>
    </xf>
    <xf numFmtId="1" fontId="0" fillId="0" borderId="1" xfId="0" applyNumberFormat="1" applyAlignment="1">
      <alignment/>
    </xf>
    <xf numFmtId="1" fontId="0" fillId="0" borderId="1" xfId="0" applyNumberFormat="1" applyAlignment="1">
      <alignment/>
    </xf>
    <xf numFmtId="1" fontId="7" fillId="0" borderId="1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4" fillId="0" borderId="2" xfId="0" applyNumberFormat="1" applyFont="1" applyAlignment="1">
      <alignment/>
    </xf>
    <xf numFmtId="0" fontId="4" fillId="0" borderId="2" xfId="0" applyFont="1" applyAlignment="1">
      <alignment/>
    </xf>
    <xf numFmtId="1" fontId="0" fillId="0" borderId="0" xfId="0" applyNumberFormat="1" applyAlignment="1">
      <alignment/>
    </xf>
    <xf numFmtId="1" fontId="7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7" fillId="0" borderId="1" xfId="0" applyNumberFormat="1" applyFont="1" applyAlignment="1">
      <alignment/>
    </xf>
    <xf numFmtId="1" fontId="0" fillId="0" borderId="2" xfId="0" applyNumberFormat="1" applyAlignment="1">
      <alignment/>
    </xf>
    <xf numFmtId="49" fontId="6" fillId="0" borderId="0" xfId="0" applyNumberFormat="1" applyFont="1" applyAlignment="1">
      <alignment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77" fontId="15" fillId="0" borderId="4" xfId="0" applyNumberFormat="1" applyFont="1" applyBorder="1" applyAlignment="1" applyProtection="1">
      <alignment vertical="center"/>
      <protection locked="0"/>
    </xf>
    <xf numFmtId="177" fontId="13" fillId="0" borderId="4" xfId="0" applyNumberFormat="1" applyFont="1" applyBorder="1" applyAlignment="1">
      <alignment vertical="center"/>
    </xf>
    <xf numFmtId="177" fontId="14" fillId="0" borderId="4" xfId="0" applyNumberFormat="1" applyFont="1" applyBorder="1" applyAlignment="1">
      <alignment vertical="center"/>
    </xf>
    <xf numFmtId="177" fontId="13" fillId="0" borderId="5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/>
    </xf>
    <xf numFmtId="177" fontId="15" fillId="0" borderId="6" xfId="0" applyNumberFormat="1" applyFont="1" applyBorder="1" applyAlignment="1" applyProtection="1">
      <alignment vertical="center"/>
      <protection locked="0"/>
    </xf>
    <xf numFmtId="177" fontId="13" fillId="0" borderId="6" xfId="0" applyNumberFormat="1" applyFont="1" applyBorder="1" applyAlignment="1">
      <alignment vertical="center"/>
    </xf>
    <xf numFmtId="177" fontId="14" fillId="0" borderId="6" xfId="0" applyNumberFormat="1" applyFont="1" applyBorder="1" applyAlignment="1">
      <alignment vertical="center"/>
    </xf>
    <xf numFmtId="177" fontId="13" fillId="0" borderId="10" xfId="0" applyNumberFormat="1" applyFont="1" applyBorder="1" applyAlignment="1">
      <alignment horizontal="right" vertical="center"/>
    </xf>
    <xf numFmtId="177" fontId="15" fillId="2" borderId="6" xfId="0" applyNumberFormat="1" applyFont="1" applyFill="1" applyBorder="1" applyAlignment="1" applyProtection="1">
      <alignment vertical="center"/>
      <protection locked="0"/>
    </xf>
    <xf numFmtId="0" fontId="7" fillId="3" borderId="6" xfId="0" applyFont="1" applyFill="1" applyBorder="1" applyAlignment="1">
      <alignment horizontal="center"/>
    </xf>
    <xf numFmtId="177" fontId="13" fillId="3" borderId="6" xfId="0" applyNumberFormat="1" applyFont="1" applyFill="1" applyBorder="1" applyAlignment="1">
      <alignment vertical="center"/>
    </xf>
    <xf numFmtId="177" fontId="14" fillId="3" borderId="6" xfId="0" applyNumberFormat="1" applyFont="1" applyFill="1" applyBorder="1" applyAlignment="1">
      <alignment vertical="center"/>
    </xf>
    <xf numFmtId="177" fontId="13" fillId="3" borderId="10" xfId="0" applyNumberFormat="1" applyFont="1" applyFill="1" applyBorder="1" applyAlignment="1">
      <alignment horizontal="right" vertical="center"/>
    </xf>
    <xf numFmtId="0" fontId="7" fillId="3" borderId="3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77" fontId="13" fillId="3" borderId="4" xfId="0" applyNumberFormat="1" applyFont="1" applyFill="1" applyBorder="1" applyAlignment="1">
      <alignment vertical="center"/>
    </xf>
    <xf numFmtId="177" fontId="14" fillId="3" borderId="4" xfId="0" applyNumberFormat="1" applyFont="1" applyFill="1" applyBorder="1" applyAlignment="1">
      <alignment vertical="center"/>
    </xf>
    <xf numFmtId="177" fontId="13" fillId="3" borderId="5" xfId="0" applyNumberFormat="1" applyFont="1" applyFill="1" applyBorder="1" applyAlignment="1">
      <alignment horizontal="right" vertical="center"/>
    </xf>
    <xf numFmtId="0" fontId="7" fillId="4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177" fontId="13" fillId="4" borderId="13" xfId="0" applyNumberFormat="1" applyFont="1" applyFill="1" applyBorder="1" applyAlignment="1">
      <alignment vertical="center"/>
    </xf>
    <xf numFmtId="177" fontId="13" fillId="4" borderId="14" xfId="0" applyNumberFormat="1" applyFont="1" applyFill="1" applyBorder="1" applyAlignment="1">
      <alignment horizontal="right" vertical="center"/>
    </xf>
    <xf numFmtId="177" fontId="15" fillId="0" borderId="4" xfId="0" applyNumberFormat="1" applyFont="1" applyAlignment="1" applyProtection="1">
      <alignment vertical="center"/>
      <protection locked="0"/>
    </xf>
    <xf numFmtId="177" fontId="13" fillId="0" borderId="4" xfId="0" applyNumberFormat="1" applyFont="1" applyAlignment="1">
      <alignment vertical="center"/>
    </xf>
    <xf numFmtId="177" fontId="14" fillId="0" borderId="4" xfId="0" applyNumberFormat="1" applyFont="1" applyAlignment="1">
      <alignment vertical="center"/>
    </xf>
    <xf numFmtId="177" fontId="13" fillId="0" borderId="1" xfId="0" applyNumberFormat="1" applyFont="1" applyAlignment="1">
      <alignment horizontal="right" vertical="center"/>
    </xf>
    <xf numFmtId="177" fontId="15" fillId="0" borderId="6" xfId="0" applyNumberFormat="1" applyFont="1" applyAlignment="1" applyProtection="1">
      <alignment vertical="center"/>
      <protection locked="0"/>
    </xf>
    <xf numFmtId="177" fontId="13" fillId="0" borderId="6" xfId="0" applyNumberFormat="1" applyFont="1" applyAlignment="1">
      <alignment vertical="center"/>
    </xf>
    <xf numFmtId="177" fontId="14" fillId="0" borderId="6" xfId="0" applyNumberFormat="1" applyFont="1" applyAlignment="1">
      <alignment vertical="center"/>
    </xf>
    <xf numFmtId="177" fontId="13" fillId="0" borderId="8" xfId="0" applyNumberFormat="1" applyFont="1" applyAlignment="1">
      <alignment horizontal="right" vertical="center"/>
    </xf>
    <xf numFmtId="177" fontId="15" fillId="2" borderId="6" xfId="0" applyNumberFormat="1" applyFont="1" applyFill="1" applyAlignment="1" applyProtection="1">
      <alignment vertical="center"/>
      <protection locked="0"/>
    </xf>
    <xf numFmtId="177" fontId="13" fillId="3" borderId="6" xfId="0" applyNumberFormat="1" applyFont="1" applyFill="1" applyAlignment="1">
      <alignment vertical="center"/>
    </xf>
    <xf numFmtId="177" fontId="14" fillId="3" borderId="6" xfId="0" applyNumberFormat="1" applyFont="1" applyFill="1" applyAlignment="1">
      <alignment vertical="center"/>
    </xf>
    <xf numFmtId="177" fontId="13" fillId="3" borderId="8" xfId="0" applyNumberFormat="1" applyFont="1" applyFill="1" applyAlignment="1">
      <alignment horizontal="right" vertical="center"/>
    </xf>
    <xf numFmtId="177" fontId="13" fillId="3" borderId="4" xfId="0" applyNumberFormat="1" applyFont="1" applyFill="1" applyAlignment="1">
      <alignment vertical="center"/>
    </xf>
    <xf numFmtId="177" fontId="14" fillId="3" borderId="4" xfId="0" applyNumberFormat="1" applyFont="1" applyFill="1" applyAlignment="1">
      <alignment vertical="center"/>
    </xf>
    <xf numFmtId="177" fontId="13" fillId="3" borderId="1" xfId="0" applyNumberFormat="1" applyFont="1" applyFill="1" applyAlignment="1">
      <alignment horizontal="right" vertical="center"/>
    </xf>
    <xf numFmtId="177" fontId="13" fillId="4" borderId="4" xfId="0" applyNumberFormat="1" applyFont="1" applyFill="1" applyAlignment="1">
      <alignment vertical="center"/>
    </xf>
    <xf numFmtId="177" fontId="13" fillId="4" borderId="1" xfId="0" applyNumberFormat="1" applyFont="1" applyFill="1" applyAlignment="1">
      <alignment horizontal="right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6" fillId="3" borderId="16" xfId="0" applyFont="1" applyFill="1" applyBorder="1" applyAlignment="1">
      <alignment horizontal="center" vertical="center"/>
    </xf>
    <xf numFmtId="0" fontId="16" fillId="3" borderId="15" xfId="0" applyFont="1" applyFill="1" applyBorder="1" applyAlignment="1">
      <alignment horizontal="center" vertical="center"/>
    </xf>
    <xf numFmtId="0" fontId="13" fillId="4" borderId="17" xfId="0" applyFont="1" applyFill="1" applyBorder="1" applyAlignment="1">
      <alignment horizontal="center" vertical="center"/>
    </xf>
    <xf numFmtId="177" fontId="14" fillId="0" borderId="18" xfId="0" applyNumberFormat="1" applyFont="1" applyBorder="1" applyAlignment="1">
      <alignment vertical="center"/>
    </xf>
    <xf numFmtId="177" fontId="13" fillId="0" borderId="19" xfId="0" applyNumberFormat="1" applyFont="1" applyBorder="1" applyAlignment="1">
      <alignment horizontal="right" vertical="center"/>
    </xf>
    <xf numFmtId="177" fontId="14" fillId="0" borderId="20" xfId="0" applyNumberFormat="1" applyFont="1" applyBorder="1" applyAlignment="1">
      <alignment vertical="center"/>
    </xf>
    <xf numFmtId="177" fontId="13" fillId="0" borderId="21" xfId="0" applyNumberFormat="1" applyFont="1" applyBorder="1" applyAlignment="1">
      <alignment horizontal="right" vertical="center"/>
    </xf>
    <xf numFmtId="177" fontId="14" fillId="5" borderId="22" xfId="0" applyNumberFormat="1" applyFont="1" applyFill="1" applyBorder="1" applyAlignment="1">
      <alignment vertical="center"/>
    </xf>
    <xf numFmtId="177" fontId="13" fillId="5" borderId="23" xfId="0" applyNumberFormat="1" applyFont="1" applyFill="1" applyBorder="1" applyAlignment="1">
      <alignment horizontal="right" vertical="center"/>
    </xf>
    <xf numFmtId="177" fontId="14" fillId="0" borderId="24" xfId="0" applyNumberFormat="1" applyFont="1" applyBorder="1" applyAlignment="1">
      <alignment vertical="center"/>
    </xf>
    <xf numFmtId="177" fontId="13" fillId="0" borderId="25" xfId="0" applyNumberFormat="1" applyFont="1" applyBorder="1" applyAlignment="1">
      <alignment horizontal="right" vertical="center"/>
    </xf>
    <xf numFmtId="177" fontId="13" fillId="5" borderId="22" xfId="0" applyNumberFormat="1" applyFont="1" applyFill="1" applyBorder="1" applyAlignment="1">
      <alignment vertical="center"/>
    </xf>
    <xf numFmtId="177" fontId="13" fillId="0" borderId="7" xfId="0" applyNumberFormat="1" applyFont="1" applyBorder="1" applyAlignment="1">
      <alignment vertical="center"/>
    </xf>
    <xf numFmtId="177" fontId="13" fillId="5" borderId="13" xfId="0" applyNumberFormat="1" applyFont="1" applyFill="1" applyBorder="1" applyAlignment="1">
      <alignment vertical="center"/>
    </xf>
    <xf numFmtId="177" fontId="14" fillId="5" borderId="13" xfId="0" applyNumberFormat="1" applyFont="1" applyFill="1" applyBorder="1" applyAlignment="1">
      <alignment vertical="center"/>
    </xf>
    <xf numFmtId="177" fontId="13" fillId="5" borderId="14" xfId="0" applyNumberFormat="1" applyFont="1" applyFill="1" applyBorder="1" applyAlignment="1">
      <alignment horizontal="right" vertical="center"/>
    </xf>
    <xf numFmtId="177" fontId="13" fillId="4" borderId="7" xfId="0" applyNumberFormat="1" applyFont="1" applyFill="1" applyBorder="1" applyAlignment="1">
      <alignment vertical="center"/>
    </xf>
    <xf numFmtId="177" fontId="14" fillId="4" borderId="26" xfId="0" applyNumberFormat="1" applyFont="1" applyFill="1" applyBorder="1" applyAlignment="1">
      <alignment vertical="center"/>
    </xf>
    <xf numFmtId="177" fontId="13" fillId="4" borderId="27" xfId="0" applyNumberFormat="1" applyFont="1" applyFill="1" applyBorder="1" applyAlignment="1">
      <alignment horizontal="right" vertical="center"/>
    </xf>
    <xf numFmtId="0" fontId="7" fillId="0" borderId="28" xfId="0" applyFont="1" applyBorder="1" applyAlignment="1">
      <alignment/>
    </xf>
    <xf numFmtId="177" fontId="15" fillId="0" borderId="7" xfId="0" applyNumberFormat="1" applyFont="1" applyBorder="1" applyAlignment="1" applyProtection="1">
      <alignment vertical="center"/>
      <protection locked="0"/>
    </xf>
    <xf numFmtId="177" fontId="14" fillId="0" borderId="7" xfId="0" applyNumberFormat="1" applyFont="1" applyBorder="1" applyAlignment="1">
      <alignment vertical="center"/>
    </xf>
    <xf numFmtId="177" fontId="13" fillId="0" borderId="9" xfId="0" applyNumberFormat="1" applyFont="1" applyBorder="1" applyAlignment="1">
      <alignment horizontal="right" vertical="center"/>
    </xf>
    <xf numFmtId="0" fontId="7" fillId="0" borderId="29" xfId="0" applyFont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177" fontId="13" fillId="3" borderId="22" xfId="0" applyNumberFormat="1" applyFont="1" applyFill="1" applyBorder="1" applyAlignment="1">
      <alignment vertical="center"/>
    </xf>
    <xf numFmtId="177" fontId="14" fillId="3" borderId="22" xfId="0" applyNumberFormat="1" applyFont="1" applyFill="1" applyBorder="1" applyAlignment="1">
      <alignment vertical="center"/>
    </xf>
    <xf numFmtId="177" fontId="13" fillId="3" borderId="23" xfId="0" applyNumberFormat="1" applyFont="1" applyFill="1" applyBorder="1" applyAlignment="1">
      <alignment horizontal="right" vertical="center"/>
    </xf>
    <xf numFmtId="0" fontId="17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/>
    </xf>
    <xf numFmtId="0" fontId="4" fillId="0" borderId="31" xfId="0" applyFont="1" applyBorder="1" applyAlignment="1">
      <alignment/>
    </xf>
    <xf numFmtId="0" fontId="7" fillId="3" borderId="32" xfId="0" applyFont="1" applyFill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23"/>
  <sheetViews>
    <sheetView showOutlineSymbols="0" zoomScale="87" zoomScaleNormal="87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3" sqref="D13"/>
    </sheetView>
  </sheetViews>
  <sheetFormatPr defaultColWidth="8.88671875" defaultRowHeight="15"/>
  <cols>
    <col min="1" max="1" width="3.6640625" style="20" customWidth="1"/>
    <col min="2" max="2" width="9.6640625" style="20" customWidth="1"/>
    <col min="3" max="6" width="10.6640625" style="20" customWidth="1"/>
    <col min="7" max="7" width="7.6640625" style="20" customWidth="1"/>
    <col min="8" max="9" width="6.6640625" style="20" customWidth="1"/>
    <col min="10" max="11" width="7.6640625" style="20" customWidth="1"/>
    <col min="12" max="13" width="6.6640625" style="20" customWidth="1"/>
    <col min="14" max="14" width="7.6640625" style="20" customWidth="1"/>
    <col min="15" max="15" width="2.6640625" style="20" customWidth="1"/>
    <col min="16" max="16" width="7.6640625" style="20" customWidth="1"/>
    <col min="17" max="17" width="0.88671875" style="20" customWidth="1"/>
    <col min="18" max="18" width="6.6640625" style="20" customWidth="1"/>
    <col min="19" max="19" width="3.6640625" style="20" customWidth="1"/>
    <col min="20" max="20" width="11.6640625" style="20" customWidth="1"/>
    <col min="21" max="22" width="13.6640625" style="20" customWidth="1"/>
    <col min="23" max="23" width="3.6640625" style="20" customWidth="1"/>
    <col min="24" max="16384" width="10.6640625" style="20" customWidth="1"/>
  </cols>
  <sheetData>
    <row r="1" spans="1:248" ht="30" customHeight="1">
      <c r="A1" s="1"/>
      <c r="B1" s="2" t="s">
        <v>16</v>
      </c>
      <c r="C1" s="1"/>
      <c r="D1" s="1"/>
      <c r="E1" s="23" t="s">
        <v>74</v>
      </c>
      <c r="F1" s="1"/>
      <c r="G1" s="1"/>
      <c r="H1" s="1"/>
      <c r="I1" s="1"/>
      <c r="J1" s="1"/>
      <c r="K1" s="1"/>
      <c r="L1" s="1"/>
      <c r="M1" s="4" t="s">
        <v>70</v>
      </c>
      <c r="N1" s="1"/>
      <c r="O1" s="1"/>
      <c r="P1" s="1"/>
      <c r="Q1" s="18"/>
      <c r="R1" s="18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</row>
    <row r="2" spans="1:248" ht="19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8"/>
      <c r="R2" s="18"/>
      <c r="AS2" s="20" t="s">
        <v>72</v>
      </c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</row>
    <row r="3" spans="1:239" ht="19.5" customHeight="1" thickTop="1">
      <c r="A3" s="24"/>
      <c r="B3" s="25" t="s">
        <v>17</v>
      </c>
      <c r="C3" s="26" t="s">
        <v>58</v>
      </c>
      <c r="D3" s="25"/>
      <c r="E3" s="25"/>
      <c r="F3" s="26"/>
      <c r="G3" s="26" t="s">
        <v>62</v>
      </c>
      <c r="H3" s="25"/>
      <c r="I3" s="25"/>
      <c r="J3" s="25"/>
      <c r="K3" s="26" t="s">
        <v>68</v>
      </c>
      <c r="L3" s="25"/>
      <c r="M3" s="25"/>
      <c r="N3" s="25"/>
      <c r="O3" s="26"/>
      <c r="P3" s="27"/>
      <c r="Q3" s="22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</row>
    <row r="4" spans="1:239" ht="19.5" customHeight="1">
      <c r="A4" s="28"/>
      <c r="B4" s="29"/>
      <c r="C4" s="30"/>
      <c r="D4" s="30"/>
      <c r="E4" s="30"/>
      <c r="F4" s="31"/>
      <c r="G4" s="30"/>
      <c r="H4" s="30" t="s">
        <v>64</v>
      </c>
      <c r="I4" s="32" t="s">
        <v>66</v>
      </c>
      <c r="J4" s="30"/>
      <c r="K4" s="30"/>
      <c r="L4" s="30" t="s">
        <v>64</v>
      </c>
      <c r="M4" s="32" t="s">
        <v>66</v>
      </c>
      <c r="N4" s="30"/>
      <c r="O4" s="31"/>
      <c r="P4" s="33"/>
      <c r="Q4" s="22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</row>
    <row r="5" spans="1:239" ht="19.5" customHeight="1" thickBot="1">
      <c r="A5" s="28" t="s">
        <v>0</v>
      </c>
      <c r="B5" s="29"/>
      <c r="C5" s="34" t="s">
        <v>59</v>
      </c>
      <c r="D5" s="34" t="s">
        <v>60</v>
      </c>
      <c r="E5" s="34" t="s">
        <v>22</v>
      </c>
      <c r="F5" s="34" t="s">
        <v>61</v>
      </c>
      <c r="G5" s="34" t="s">
        <v>63</v>
      </c>
      <c r="H5" s="35" t="s">
        <v>65</v>
      </c>
      <c r="I5" s="35" t="s">
        <v>67</v>
      </c>
      <c r="J5" s="34" t="s">
        <v>22</v>
      </c>
      <c r="K5" s="34" t="s">
        <v>63</v>
      </c>
      <c r="L5" s="35" t="s">
        <v>69</v>
      </c>
      <c r="M5" s="35" t="s">
        <v>67</v>
      </c>
      <c r="N5" s="34" t="s">
        <v>22</v>
      </c>
      <c r="O5" s="36" t="s">
        <v>71</v>
      </c>
      <c r="P5" s="37"/>
      <c r="Q5" s="22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</row>
    <row r="6" spans="1:239" ht="21" customHeight="1" thickTop="1">
      <c r="A6" s="38"/>
      <c r="B6" s="79" t="s">
        <v>18</v>
      </c>
      <c r="C6" s="62">
        <v>72665</v>
      </c>
      <c r="D6" s="62">
        <v>77464</v>
      </c>
      <c r="E6" s="63">
        <f>C6+D6</f>
        <v>150129</v>
      </c>
      <c r="F6" s="62">
        <v>56979</v>
      </c>
      <c r="G6" s="62">
        <v>1465</v>
      </c>
      <c r="H6" s="62">
        <v>108</v>
      </c>
      <c r="I6" s="62">
        <v>5</v>
      </c>
      <c r="J6" s="63">
        <f>G6+H6+I6</f>
        <v>1578</v>
      </c>
      <c r="K6" s="62">
        <v>713</v>
      </c>
      <c r="L6" s="62">
        <v>111</v>
      </c>
      <c r="M6" s="62">
        <v>0</v>
      </c>
      <c r="N6" s="63">
        <f>K6+L6+M6</f>
        <v>824</v>
      </c>
      <c r="O6" s="64">
        <f aca="true" t="shared" si="0" ref="O6:O53">IF((J6-N6)&lt;0,"△","")</f>
      </c>
      <c r="P6" s="65">
        <f aca="true" t="shared" si="1" ref="P6:P53">IF((J6-N6)=0,"0 ",IF((J6-N6)&lt;0,-(J6-N6),J6-N6))</f>
        <v>754</v>
      </c>
      <c r="Q6" s="22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</row>
    <row r="7" spans="1:239" ht="21" customHeight="1">
      <c r="A7" s="43" t="s">
        <v>1</v>
      </c>
      <c r="B7" s="80" t="s">
        <v>19</v>
      </c>
      <c r="C7" s="66">
        <v>67577</v>
      </c>
      <c r="D7" s="66">
        <v>73768</v>
      </c>
      <c r="E7" s="67">
        <f>C7+D7</f>
        <v>141345</v>
      </c>
      <c r="F7" s="66">
        <v>56455</v>
      </c>
      <c r="G7" s="66">
        <v>1246</v>
      </c>
      <c r="H7" s="66">
        <v>128</v>
      </c>
      <c r="I7" s="66">
        <v>13</v>
      </c>
      <c r="J7" s="67">
        <f>G7+H7+I7</f>
        <v>1387</v>
      </c>
      <c r="K7" s="66">
        <v>664</v>
      </c>
      <c r="L7" s="66">
        <v>92</v>
      </c>
      <c r="M7" s="66">
        <v>4</v>
      </c>
      <c r="N7" s="67">
        <f>K7+L7+M7</f>
        <v>760</v>
      </c>
      <c r="O7" s="68">
        <f t="shared" si="0"/>
      </c>
      <c r="P7" s="69">
        <f t="shared" si="1"/>
        <v>627</v>
      </c>
      <c r="Q7" s="22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</row>
    <row r="8" spans="1:239" ht="21" customHeight="1">
      <c r="A8" s="43"/>
      <c r="B8" s="80" t="s">
        <v>20</v>
      </c>
      <c r="C8" s="66">
        <v>23160</v>
      </c>
      <c r="D8" s="66">
        <v>25906</v>
      </c>
      <c r="E8" s="67">
        <f>C8+D8</f>
        <v>49066</v>
      </c>
      <c r="F8" s="66">
        <v>18804</v>
      </c>
      <c r="G8" s="66">
        <v>437</v>
      </c>
      <c r="H8" s="66">
        <v>24</v>
      </c>
      <c r="I8" s="66">
        <v>1</v>
      </c>
      <c r="J8" s="67">
        <f>G8+H8+I8</f>
        <v>462</v>
      </c>
      <c r="K8" s="66">
        <v>259</v>
      </c>
      <c r="L8" s="66">
        <v>56</v>
      </c>
      <c r="M8" s="66">
        <v>0</v>
      </c>
      <c r="N8" s="67">
        <f>K8+L8+M8</f>
        <v>315</v>
      </c>
      <c r="O8" s="68">
        <f t="shared" si="0"/>
      </c>
      <c r="P8" s="69">
        <f t="shared" si="1"/>
        <v>147</v>
      </c>
      <c r="Q8" s="22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</row>
    <row r="9" spans="1:239" ht="21" customHeight="1">
      <c r="A9" s="43" t="s">
        <v>2</v>
      </c>
      <c r="B9" s="80" t="s">
        <v>21</v>
      </c>
      <c r="C9" s="70">
        <v>18322</v>
      </c>
      <c r="D9" s="70">
        <v>19439</v>
      </c>
      <c r="E9" s="67">
        <f>C9+D9</f>
        <v>37761</v>
      </c>
      <c r="F9" s="70">
        <v>14365</v>
      </c>
      <c r="G9" s="70">
        <v>273</v>
      </c>
      <c r="H9" s="70">
        <v>24</v>
      </c>
      <c r="I9" s="66">
        <v>0</v>
      </c>
      <c r="J9" s="67">
        <f>G9+H9+I9</f>
        <v>297</v>
      </c>
      <c r="K9" s="70">
        <v>151</v>
      </c>
      <c r="L9" s="70">
        <v>35</v>
      </c>
      <c r="M9" s="66">
        <v>0</v>
      </c>
      <c r="N9" s="67">
        <f>K9+L9+M9</f>
        <v>186</v>
      </c>
      <c r="O9" s="68">
        <f t="shared" si="0"/>
      </c>
      <c r="P9" s="69">
        <f t="shared" si="1"/>
        <v>111</v>
      </c>
      <c r="Q9" s="22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</row>
    <row r="10" spans="1:239" ht="21" customHeight="1" thickBot="1">
      <c r="A10" s="43"/>
      <c r="B10" s="81" t="s">
        <v>84</v>
      </c>
      <c r="C10" s="71">
        <f aca="true" t="shared" si="2" ref="C10:M10">SUM(C6:C9)</f>
        <v>181724</v>
      </c>
      <c r="D10" s="71">
        <f t="shared" si="2"/>
        <v>196577</v>
      </c>
      <c r="E10" s="71">
        <f t="shared" si="2"/>
        <v>378301</v>
      </c>
      <c r="F10" s="71">
        <f t="shared" si="2"/>
        <v>146603</v>
      </c>
      <c r="G10" s="71">
        <f t="shared" si="2"/>
        <v>3421</v>
      </c>
      <c r="H10" s="71">
        <f t="shared" si="2"/>
        <v>284</v>
      </c>
      <c r="I10" s="71">
        <f t="shared" si="2"/>
        <v>19</v>
      </c>
      <c r="J10" s="71">
        <f t="shared" si="2"/>
        <v>3724</v>
      </c>
      <c r="K10" s="71">
        <f t="shared" si="2"/>
        <v>1787</v>
      </c>
      <c r="L10" s="71">
        <f t="shared" si="2"/>
        <v>294</v>
      </c>
      <c r="M10" s="71">
        <f t="shared" si="2"/>
        <v>4</v>
      </c>
      <c r="N10" s="71">
        <f>SUM(N6:N9)</f>
        <v>2085</v>
      </c>
      <c r="O10" s="72">
        <f t="shared" si="0"/>
      </c>
      <c r="P10" s="73">
        <f t="shared" si="1"/>
        <v>1639</v>
      </c>
      <c r="Q10" s="22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</row>
    <row r="11" spans="1:239" ht="21" customHeight="1" thickTop="1">
      <c r="A11" s="38" t="s">
        <v>3</v>
      </c>
      <c r="B11" s="79" t="s">
        <v>23</v>
      </c>
      <c r="C11" s="62">
        <v>4088</v>
      </c>
      <c r="D11" s="62">
        <v>4469</v>
      </c>
      <c r="E11" s="63">
        <f>C11+D11</f>
        <v>8557</v>
      </c>
      <c r="F11" s="62">
        <v>2757</v>
      </c>
      <c r="G11" s="62">
        <v>63</v>
      </c>
      <c r="H11" s="62">
        <v>6</v>
      </c>
      <c r="I11" s="62">
        <v>0</v>
      </c>
      <c r="J11" s="63">
        <f>G11+H11+I11</f>
        <v>69</v>
      </c>
      <c r="K11" s="62">
        <v>54</v>
      </c>
      <c r="L11" s="62">
        <v>3</v>
      </c>
      <c r="M11" s="62">
        <v>0</v>
      </c>
      <c r="N11" s="63">
        <f>K11+L11+M11</f>
        <v>57</v>
      </c>
      <c r="O11" s="64">
        <f t="shared" si="0"/>
      </c>
      <c r="P11" s="65">
        <f t="shared" si="1"/>
        <v>12</v>
      </c>
      <c r="Q11" s="22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</row>
    <row r="12" spans="1:239" ht="21" customHeight="1">
      <c r="A12" s="43" t="s">
        <v>4</v>
      </c>
      <c r="B12" s="80" t="s">
        <v>24</v>
      </c>
      <c r="C12" s="66">
        <v>6718</v>
      </c>
      <c r="D12" s="66">
        <v>7297</v>
      </c>
      <c r="E12" s="67">
        <f>C12+D12</f>
        <v>14015</v>
      </c>
      <c r="F12" s="66">
        <v>4247</v>
      </c>
      <c r="G12" s="66">
        <v>39</v>
      </c>
      <c r="H12" s="66">
        <v>12</v>
      </c>
      <c r="I12" s="66">
        <v>0</v>
      </c>
      <c r="J12" s="67">
        <f>G12+H12+I12</f>
        <v>51</v>
      </c>
      <c r="K12" s="66">
        <v>59</v>
      </c>
      <c r="L12" s="66">
        <v>9</v>
      </c>
      <c r="M12" s="66">
        <v>0</v>
      </c>
      <c r="N12" s="67">
        <f>K12+L12+M12</f>
        <v>68</v>
      </c>
      <c r="O12" s="68" t="str">
        <f t="shared" si="0"/>
        <v>△</v>
      </c>
      <c r="P12" s="69">
        <f t="shared" si="1"/>
        <v>17</v>
      </c>
      <c r="Q12" s="2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</row>
    <row r="13" spans="1:239" ht="21" customHeight="1">
      <c r="A13" s="43" t="s">
        <v>5</v>
      </c>
      <c r="B13" s="80" t="s">
        <v>25</v>
      </c>
      <c r="C13" s="66">
        <v>1683</v>
      </c>
      <c r="D13" s="66">
        <v>1807</v>
      </c>
      <c r="E13" s="67">
        <f>C13+D13</f>
        <v>3490</v>
      </c>
      <c r="F13" s="66">
        <v>940</v>
      </c>
      <c r="G13" s="66">
        <v>7</v>
      </c>
      <c r="H13" s="66">
        <v>6</v>
      </c>
      <c r="I13" s="66">
        <v>0</v>
      </c>
      <c r="J13" s="67">
        <f>G13+H13+I13</f>
        <v>13</v>
      </c>
      <c r="K13" s="66">
        <v>15</v>
      </c>
      <c r="L13" s="66">
        <v>2</v>
      </c>
      <c r="M13" s="66">
        <v>0</v>
      </c>
      <c r="N13" s="67">
        <f>K13+L13+M13</f>
        <v>17</v>
      </c>
      <c r="O13" s="68" t="str">
        <f t="shared" si="0"/>
        <v>△</v>
      </c>
      <c r="P13" s="69">
        <f t="shared" si="1"/>
        <v>4</v>
      </c>
      <c r="Q13" s="22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</row>
    <row r="14" spans="1:239" ht="21" customHeight="1" thickBot="1">
      <c r="A14" s="43"/>
      <c r="B14" s="81" t="s">
        <v>85</v>
      </c>
      <c r="C14" s="71">
        <f aca="true" t="shared" si="3" ref="C14:M14">SUM(C11:C13)</f>
        <v>12489</v>
      </c>
      <c r="D14" s="71">
        <f t="shared" si="3"/>
        <v>13573</v>
      </c>
      <c r="E14" s="71">
        <f t="shared" si="3"/>
        <v>26062</v>
      </c>
      <c r="F14" s="71">
        <f t="shared" si="3"/>
        <v>7944</v>
      </c>
      <c r="G14" s="71">
        <f t="shared" si="3"/>
        <v>109</v>
      </c>
      <c r="H14" s="71">
        <f t="shared" si="3"/>
        <v>24</v>
      </c>
      <c r="I14" s="71">
        <f t="shared" si="3"/>
        <v>0</v>
      </c>
      <c r="J14" s="71">
        <f t="shared" si="3"/>
        <v>133</v>
      </c>
      <c r="K14" s="71">
        <f t="shared" si="3"/>
        <v>128</v>
      </c>
      <c r="L14" s="71">
        <f t="shared" si="3"/>
        <v>14</v>
      </c>
      <c r="M14" s="71">
        <f t="shared" si="3"/>
        <v>0</v>
      </c>
      <c r="N14" s="71">
        <f>SUM(N11:N13)</f>
        <v>142</v>
      </c>
      <c r="O14" s="72" t="str">
        <f t="shared" si="0"/>
        <v>△</v>
      </c>
      <c r="P14" s="73">
        <f t="shared" si="1"/>
        <v>9</v>
      </c>
      <c r="Q14" s="22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</row>
    <row r="15" spans="1:239" ht="21" customHeight="1" thickTop="1">
      <c r="A15" s="38"/>
      <c r="B15" s="79" t="s">
        <v>26</v>
      </c>
      <c r="C15" s="62">
        <v>5039</v>
      </c>
      <c r="D15" s="62">
        <v>5363</v>
      </c>
      <c r="E15" s="63">
        <f aca="true" t="shared" si="4" ref="E15:E22">C15+D15</f>
        <v>10402</v>
      </c>
      <c r="F15" s="62">
        <v>2891</v>
      </c>
      <c r="G15" s="62">
        <v>39</v>
      </c>
      <c r="H15" s="62">
        <v>8</v>
      </c>
      <c r="I15" s="62">
        <v>0</v>
      </c>
      <c r="J15" s="63">
        <f aca="true" t="shared" si="5" ref="J15:J22">G15+H15+I15</f>
        <v>47</v>
      </c>
      <c r="K15" s="62">
        <v>54</v>
      </c>
      <c r="L15" s="62">
        <v>6</v>
      </c>
      <c r="M15" s="62">
        <v>0</v>
      </c>
      <c r="N15" s="63">
        <f aca="true" t="shared" si="6" ref="N15:N22">K15+L15+M15</f>
        <v>60</v>
      </c>
      <c r="O15" s="64" t="str">
        <f t="shared" si="0"/>
        <v>△</v>
      </c>
      <c r="P15" s="65">
        <f t="shared" si="1"/>
        <v>13</v>
      </c>
      <c r="Q15" s="22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</row>
    <row r="16" spans="1:239" ht="21" customHeight="1">
      <c r="A16" s="43" t="s">
        <v>6</v>
      </c>
      <c r="B16" s="80" t="s">
        <v>27</v>
      </c>
      <c r="C16" s="66">
        <v>2173</v>
      </c>
      <c r="D16" s="66">
        <v>2358</v>
      </c>
      <c r="E16" s="67">
        <f t="shared" si="4"/>
        <v>4531</v>
      </c>
      <c r="F16" s="66">
        <v>1238</v>
      </c>
      <c r="G16" s="66">
        <v>12</v>
      </c>
      <c r="H16" s="66">
        <v>0</v>
      </c>
      <c r="I16" s="66">
        <v>0</v>
      </c>
      <c r="J16" s="67">
        <f t="shared" si="5"/>
        <v>12</v>
      </c>
      <c r="K16" s="66">
        <v>25</v>
      </c>
      <c r="L16" s="66">
        <v>3</v>
      </c>
      <c r="M16" s="66">
        <v>0</v>
      </c>
      <c r="N16" s="67">
        <f t="shared" si="6"/>
        <v>28</v>
      </c>
      <c r="O16" s="68" t="str">
        <f t="shared" si="0"/>
        <v>△</v>
      </c>
      <c r="P16" s="69">
        <f t="shared" si="1"/>
        <v>16</v>
      </c>
      <c r="Q16" s="22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</row>
    <row r="17" spans="1:239" ht="21" customHeight="1">
      <c r="A17" s="43"/>
      <c r="B17" s="80" t="s">
        <v>28</v>
      </c>
      <c r="C17" s="66">
        <v>4013</v>
      </c>
      <c r="D17" s="66">
        <v>4406</v>
      </c>
      <c r="E17" s="67">
        <f t="shared" si="4"/>
        <v>8419</v>
      </c>
      <c r="F17" s="66">
        <v>2375</v>
      </c>
      <c r="G17" s="66">
        <v>37</v>
      </c>
      <c r="H17" s="66">
        <v>5</v>
      </c>
      <c r="I17" s="66">
        <v>0</v>
      </c>
      <c r="J17" s="67">
        <f t="shared" si="5"/>
        <v>42</v>
      </c>
      <c r="K17" s="66">
        <v>36</v>
      </c>
      <c r="L17" s="66">
        <v>9</v>
      </c>
      <c r="M17" s="66">
        <v>0</v>
      </c>
      <c r="N17" s="67">
        <f t="shared" si="6"/>
        <v>45</v>
      </c>
      <c r="O17" s="68" t="str">
        <f t="shared" si="0"/>
        <v>△</v>
      </c>
      <c r="P17" s="69">
        <f t="shared" si="1"/>
        <v>3</v>
      </c>
      <c r="Q17" s="22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</row>
    <row r="18" spans="1:239" ht="21" customHeight="1">
      <c r="A18" s="43"/>
      <c r="B18" s="80" t="s">
        <v>29</v>
      </c>
      <c r="C18" s="66">
        <v>2648</v>
      </c>
      <c r="D18" s="66">
        <v>2843</v>
      </c>
      <c r="E18" s="67">
        <f t="shared" si="4"/>
        <v>5491</v>
      </c>
      <c r="F18" s="66">
        <v>1484</v>
      </c>
      <c r="G18" s="66">
        <v>30</v>
      </c>
      <c r="H18" s="66">
        <v>5</v>
      </c>
      <c r="I18" s="66">
        <v>0</v>
      </c>
      <c r="J18" s="67">
        <f t="shared" si="5"/>
        <v>35</v>
      </c>
      <c r="K18" s="66">
        <v>30</v>
      </c>
      <c r="L18" s="66">
        <v>3</v>
      </c>
      <c r="M18" s="66">
        <v>0</v>
      </c>
      <c r="N18" s="67">
        <f t="shared" si="6"/>
        <v>33</v>
      </c>
      <c r="O18" s="68">
        <f t="shared" si="0"/>
      </c>
      <c r="P18" s="69">
        <f t="shared" si="1"/>
        <v>2</v>
      </c>
      <c r="Q18" s="22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</row>
    <row r="19" spans="1:239" ht="21" customHeight="1">
      <c r="A19" s="43" t="s">
        <v>7</v>
      </c>
      <c r="B19" s="80" t="s">
        <v>30</v>
      </c>
      <c r="C19" s="66">
        <v>2297</v>
      </c>
      <c r="D19" s="66">
        <v>2508</v>
      </c>
      <c r="E19" s="67">
        <f t="shared" si="4"/>
        <v>4805</v>
      </c>
      <c r="F19" s="66">
        <v>1613</v>
      </c>
      <c r="G19" s="66">
        <v>18</v>
      </c>
      <c r="H19" s="66">
        <v>2</v>
      </c>
      <c r="I19" s="66">
        <v>0</v>
      </c>
      <c r="J19" s="67">
        <f t="shared" si="5"/>
        <v>20</v>
      </c>
      <c r="K19" s="66">
        <v>25</v>
      </c>
      <c r="L19" s="66">
        <v>1</v>
      </c>
      <c r="M19" s="66">
        <v>0</v>
      </c>
      <c r="N19" s="67">
        <f t="shared" si="6"/>
        <v>26</v>
      </c>
      <c r="O19" s="68" t="str">
        <f t="shared" si="0"/>
        <v>△</v>
      </c>
      <c r="P19" s="69">
        <f t="shared" si="1"/>
        <v>6</v>
      </c>
      <c r="Q19" s="22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</row>
    <row r="20" spans="1:239" ht="21" customHeight="1">
      <c r="A20" s="43"/>
      <c r="B20" s="80" t="s">
        <v>31</v>
      </c>
      <c r="C20" s="66">
        <v>2003</v>
      </c>
      <c r="D20" s="66">
        <v>2250</v>
      </c>
      <c r="E20" s="67">
        <f t="shared" si="4"/>
        <v>4253</v>
      </c>
      <c r="F20" s="66">
        <v>1247</v>
      </c>
      <c r="G20" s="66">
        <v>14</v>
      </c>
      <c r="H20" s="66">
        <v>1</v>
      </c>
      <c r="I20" s="66">
        <v>0</v>
      </c>
      <c r="J20" s="67">
        <f t="shared" si="5"/>
        <v>15</v>
      </c>
      <c r="K20" s="66">
        <v>24</v>
      </c>
      <c r="L20" s="66">
        <v>4</v>
      </c>
      <c r="M20" s="66">
        <v>0</v>
      </c>
      <c r="N20" s="67">
        <f t="shared" si="6"/>
        <v>28</v>
      </c>
      <c r="O20" s="68" t="str">
        <f t="shared" si="0"/>
        <v>△</v>
      </c>
      <c r="P20" s="69">
        <f t="shared" si="1"/>
        <v>13</v>
      </c>
      <c r="Q20" s="22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</row>
    <row r="21" spans="1:239" ht="21" customHeight="1">
      <c r="A21" s="43"/>
      <c r="B21" s="80" t="s">
        <v>32</v>
      </c>
      <c r="C21" s="66">
        <v>1349</v>
      </c>
      <c r="D21" s="66">
        <v>1481</v>
      </c>
      <c r="E21" s="67">
        <f t="shared" si="4"/>
        <v>2830</v>
      </c>
      <c r="F21" s="66">
        <v>838</v>
      </c>
      <c r="G21" s="66">
        <v>13</v>
      </c>
      <c r="H21" s="66">
        <v>1</v>
      </c>
      <c r="I21" s="66">
        <v>0</v>
      </c>
      <c r="J21" s="67">
        <f t="shared" si="5"/>
        <v>14</v>
      </c>
      <c r="K21" s="66">
        <v>19</v>
      </c>
      <c r="L21" s="66">
        <v>1</v>
      </c>
      <c r="M21" s="66">
        <v>0</v>
      </c>
      <c r="N21" s="67">
        <f t="shared" si="6"/>
        <v>20</v>
      </c>
      <c r="O21" s="68" t="str">
        <f t="shared" si="0"/>
        <v>△</v>
      </c>
      <c r="P21" s="69">
        <f t="shared" si="1"/>
        <v>6</v>
      </c>
      <c r="Q21" s="22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</row>
    <row r="22" spans="1:239" ht="21" customHeight="1">
      <c r="A22" s="43" t="s">
        <v>5</v>
      </c>
      <c r="B22" s="80" t="s">
        <v>33</v>
      </c>
      <c r="C22" s="66">
        <v>4400</v>
      </c>
      <c r="D22" s="66">
        <v>4848</v>
      </c>
      <c r="E22" s="67">
        <f t="shared" si="4"/>
        <v>9248</v>
      </c>
      <c r="F22" s="66">
        <v>2831</v>
      </c>
      <c r="G22" s="66">
        <v>28</v>
      </c>
      <c r="H22" s="66">
        <v>4</v>
      </c>
      <c r="I22" s="66">
        <v>0</v>
      </c>
      <c r="J22" s="67">
        <f t="shared" si="5"/>
        <v>32</v>
      </c>
      <c r="K22" s="66">
        <v>33</v>
      </c>
      <c r="L22" s="66">
        <v>8</v>
      </c>
      <c r="M22" s="66">
        <v>0</v>
      </c>
      <c r="N22" s="67">
        <f t="shared" si="6"/>
        <v>41</v>
      </c>
      <c r="O22" s="68" t="str">
        <f t="shared" si="0"/>
        <v>△</v>
      </c>
      <c r="P22" s="69">
        <f t="shared" si="1"/>
        <v>9</v>
      </c>
      <c r="Q22" s="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</row>
    <row r="23" spans="1:239" ht="21" customHeight="1" thickBot="1">
      <c r="A23" s="43"/>
      <c r="B23" s="81" t="s">
        <v>86</v>
      </c>
      <c r="C23" s="71">
        <f aca="true" t="shared" si="7" ref="C23:M23">SUM(C15:C22)</f>
        <v>23922</v>
      </c>
      <c r="D23" s="71">
        <f t="shared" si="7"/>
        <v>26057</v>
      </c>
      <c r="E23" s="71">
        <f t="shared" si="7"/>
        <v>49979</v>
      </c>
      <c r="F23" s="71">
        <f t="shared" si="7"/>
        <v>14517</v>
      </c>
      <c r="G23" s="71">
        <f t="shared" si="7"/>
        <v>191</v>
      </c>
      <c r="H23" s="71">
        <f t="shared" si="7"/>
        <v>26</v>
      </c>
      <c r="I23" s="71">
        <f t="shared" si="7"/>
        <v>0</v>
      </c>
      <c r="J23" s="71">
        <f t="shared" si="7"/>
        <v>217</v>
      </c>
      <c r="K23" s="71">
        <f t="shared" si="7"/>
        <v>246</v>
      </c>
      <c r="L23" s="71">
        <f t="shared" si="7"/>
        <v>35</v>
      </c>
      <c r="M23" s="71">
        <f t="shared" si="7"/>
        <v>0</v>
      </c>
      <c r="N23" s="71">
        <f>SUM(N15:N22)</f>
        <v>281</v>
      </c>
      <c r="O23" s="72" t="str">
        <f t="shared" si="0"/>
        <v>△</v>
      </c>
      <c r="P23" s="73">
        <f t="shared" si="1"/>
        <v>64</v>
      </c>
      <c r="Q23" s="22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</row>
    <row r="24" spans="1:239" ht="21" customHeight="1" thickTop="1">
      <c r="A24" s="38" t="s">
        <v>8</v>
      </c>
      <c r="B24" s="79" t="s">
        <v>34</v>
      </c>
      <c r="C24" s="62">
        <v>4800</v>
      </c>
      <c r="D24" s="62">
        <v>5200</v>
      </c>
      <c r="E24" s="63">
        <f>C24+D24</f>
        <v>10000</v>
      </c>
      <c r="F24" s="62">
        <v>3054</v>
      </c>
      <c r="G24" s="62">
        <v>26</v>
      </c>
      <c r="H24" s="62">
        <v>4</v>
      </c>
      <c r="I24" s="62">
        <v>0</v>
      </c>
      <c r="J24" s="63">
        <f>G24+H24+I24</f>
        <v>30</v>
      </c>
      <c r="K24" s="62">
        <v>35</v>
      </c>
      <c r="L24" s="62">
        <v>12</v>
      </c>
      <c r="M24" s="62">
        <v>0</v>
      </c>
      <c r="N24" s="63">
        <f>K24+L24+M24</f>
        <v>47</v>
      </c>
      <c r="O24" s="64" t="str">
        <f t="shared" si="0"/>
        <v>△</v>
      </c>
      <c r="P24" s="65">
        <f t="shared" si="1"/>
        <v>17</v>
      </c>
      <c r="Q24" s="16" t="s">
        <v>73</v>
      </c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</row>
    <row r="25" spans="1:239" ht="21" customHeight="1">
      <c r="A25" s="43" t="s">
        <v>9</v>
      </c>
      <c r="B25" s="80" t="s">
        <v>35</v>
      </c>
      <c r="C25" s="66">
        <v>2089</v>
      </c>
      <c r="D25" s="66">
        <v>2328</v>
      </c>
      <c r="E25" s="67">
        <f>C25+D25</f>
        <v>4417</v>
      </c>
      <c r="F25" s="66">
        <v>1228</v>
      </c>
      <c r="G25" s="66">
        <v>16</v>
      </c>
      <c r="H25" s="66">
        <v>2</v>
      </c>
      <c r="I25" s="66">
        <v>0</v>
      </c>
      <c r="J25" s="67">
        <f>G25+H25+I25</f>
        <v>18</v>
      </c>
      <c r="K25" s="66">
        <v>11</v>
      </c>
      <c r="L25" s="66">
        <v>4</v>
      </c>
      <c r="M25" s="66">
        <v>0</v>
      </c>
      <c r="N25" s="67">
        <f>K25+L25+M25</f>
        <v>15</v>
      </c>
      <c r="O25" s="68">
        <f t="shared" si="0"/>
      </c>
      <c r="P25" s="69">
        <f t="shared" si="1"/>
        <v>3</v>
      </c>
      <c r="Q25" s="22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</row>
    <row r="26" spans="1:239" ht="21" customHeight="1">
      <c r="A26" s="43" t="s">
        <v>5</v>
      </c>
      <c r="B26" s="80" t="s">
        <v>36</v>
      </c>
      <c r="C26" s="66">
        <v>3917</v>
      </c>
      <c r="D26" s="66">
        <v>4213</v>
      </c>
      <c r="E26" s="67">
        <f>C26+D26</f>
        <v>8130</v>
      </c>
      <c r="F26" s="66">
        <v>2488</v>
      </c>
      <c r="G26" s="66">
        <v>38</v>
      </c>
      <c r="H26" s="66">
        <v>3</v>
      </c>
      <c r="I26" s="66">
        <v>0</v>
      </c>
      <c r="J26" s="67">
        <f>G26+H26+I26</f>
        <v>41</v>
      </c>
      <c r="K26" s="66">
        <v>39</v>
      </c>
      <c r="L26" s="66">
        <v>8</v>
      </c>
      <c r="M26" s="66">
        <v>0</v>
      </c>
      <c r="N26" s="67">
        <f>K26+L26+M26</f>
        <v>47</v>
      </c>
      <c r="O26" s="68" t="str">
        <f t="shared" si="0"/>
        <v>△</v>
      </c>
      <c r="P26" s="69">
        <f t="shared" si="1"/>
        <v>6</v>
      </c>
      <c r="Q26" s="22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</row>
    <row r="27" spans="1:239" ht="21" customHeight="1" thickBot="1">
      <c r="A27" s="43"/>
      <c r="B27" s="81" t="s">
        <v>87</v>
      </c>
      <c r="C27" s="71">
        <f aca="true" t="shared" si="8" ref="C27:M27">SUM(C24:C26)</f>
        <v>10806</v>
      </c>
      <c r="D27" s="71">
        <f t="shared" si="8"/>
        <v>11741</v>
      </c>
      <c r="E27" s="71">
        <f t="shared" si="8"/>
        <v>22547</v>
      </c>
      <c r="F27" s="71">
        <f t="shared" si="8"/>
        <v>6770</v>
      </c>
      <c r="G27" s="71">
        <f t="shared" si="8"/>
        <v>80</v>
      </c>
      <c r="H27" s="71">
        <f t="shared" si="8"/>
        <v>9</v>
      </c>
      <c r="I27" s="71">
        <f t="shared" si="8"/>
        <v>0</v>
      </c>
      <c r="J27" s="71">
        <f t="shared" si="8"/>
        <v>89</v>
      </c>
      <c r="K27" s="71">
        <f t="shared" si="8"/>
        <v>85</v>
      </c>
      <c r="L27" s="71">
        <f t="shared" si="8"/>
        <v>24</v>
      </c>
      <c r="M27" s="71">
        <f t="shared" si="8"/>
        <v>0</v>
      </c>
      <c r="N27" s="71">
        <f>SUM(N24:N26)</f>
        <v>109</v>
      </c>
      <c r="O27" s="72" t="str">
        <f t="shared" si="0"/>
        <v>△</v>
      </c>
      <c r="P27" s="73">
        <f t="shared" si="1"/>
        <v>20</v>
      </c>
      <c r="Q27" s="22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</row>
    <row r="28" spans="1:239" ht="21" customHeight="1" thickTop="1">
      <c r="A28" s="38"/>
      <c r="B28" s="79" t="s">
        <v>37</v>
      </c>
      <c r="C28" s="62">
        <v>3859</v>
      </c>
      <c r="D28" s="62">
        <v>4212</v>
      </c>
      <c r="E28" s="63">
        <f aca="true" t="shared" si="9" ref="E28:E36">C28+D28</f>
        <v>8071</v>
      </c>
      <c r="F28" s="62">
        <v>2563</v>
      </c>
      <c r="G28" s="62">
        <v>58</v>
      </c>
      <c r="H28" s="62">
        <v>5</v>
      </c>
      <c r="I28" s="62">
        <v>0</v>
      </c>
      <c r="J28" s="63">
        <f aca="true" t="shared" si="10" ref="J28:J36">G28+H28+I28</f>
        <v>63</v>
      </c>
      <c r="K28" s="62">
        <v>35</v>
      </c>
      <c r="L28" s="62">
        <v>7</v>
      </c>
      <c r="M28" s="62">
        <v>0</v>
      </c>
      <c r="N28" s="63">
        <f aca="true" t="shared" si="11" ref="N28:N36">K28+L28+M28</f>
        <v>42</v>
      </c>
      <c r="O28" s="64">
        <f t="shared" si="0"/>
      </c>
      <c r="P28" s="65">
        <f t="shared" si="1"/>
        <v>21</v>
      </c>
      <c r="Q28" s="22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239" ht="21" customHeight="1">
      <c r="A29" s="43" t="s">
        <v>10</v>
      </c>
      <c r="B29" s="80" t="s">
        <v>38</v>
      </c>
      <c r="C29" s="66">
        <v>1492</v>
      </c>
      <c r="D29" s="66">
        <v>1627</v>
      </c>
      <c r="E29" s="67">
        <f t="shared" si="9"/>
        <v>3119</v>
      </c>
      <c r="F29" s="66">
        <v>908</v>
      </c>
      <c r="G29" s="66">
        <v>4</v>
      </c>
      <c r="H29" s="66">
        <v>3</v>
      </c>
      <c r="I29" s="66">
        <v>0</v>
      </c>
      <c r="J29" s="67">
        <f t="shared" si="10"/>
        <v>7</v>
      </c>
      <c r="K29" s="66">
        <v>11</v>
      </c>
      <c r="L29" s="66">
        <v>2</v>
      </c>
      <c r="M29" s="66">
        <v>0</v>
      </c>
      <c r="N29" s="67">
        <f t="shared" si="11"/>
        <v>13</v>
      </c>
      <c r="O29" s="68" t="str">
        <f t="shared" si="0"/>
        <v>△</v>
      </c>
      <c r="P29" s="69">
        <f t="shared" si="1"/>
        <v>6</v>
      </c>
      <c r="Q29" s="22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</row>
    <row r="30" spans="1:239" ht="21" customHeight="1">
      <c r="A30" s="43"/>
      <c r="B30" s="80" t="s">
        <v>39</v>
      </c>
      <c r="C30" s="66">
        <v>3187</v>
      </c>
      <c r="D30" s="66">
        <v>3478</v>
      </c>
      <c r="E30" s="67">
        <f t="shared" si="9"/>
        <v>6665</v>
      </c>
      <c r="F30" s="66">
        <v>1939</v>
      </c>
      <c r="G30" s="66">
        <v>22</v>
      </c>
      <c r="H30" s="66">
        <v>3</v>
      </c>
      <c r="I30" s="66">
        <v>0</v>
      </c>
      <c r="J30" s="67">
        <f t="shared" si="10"/>
        <v>25</v>
      </c>
      <c r="K30" s="66">
        <v>35</v>
      </c>
      <c r="L30" s="66">
        <v>3</v>
      </c>
      <c r="M30" s="66">
        <v>0</v>
      </c>
      <c r="N30" s="67">
        <f t="shared" si="11"/>
        <v>38</v>
      </c>
      <c r="O30" s="68" t="str">
        <f t="shared" si="0"/>
        <v>△</v>
      </c>
      <c r="P30" s="69">
        <f t="shared" si="1"/>
        <v>13</v>
      </c>
      <c r="Q30" s="22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</row>
    <row r="31" spans="1:239" ht="21" customHeight="1">
      <c r="A31" s="43"/>
      <c r="B31" s="80" t="s">
        <v>40</v>
      </c>
      <c r="C31" s="66">
        <v>3771</v>
      </c>
      <c r="D31" s="66">
        <v>4156</v>
      </c>
      <c r="E31" s="67">
        <f t="shared" si="9"/>
        <v>7927</v>
      </c>
      <c r="F31" s="66">
        <v>2698</v>
      </c>
      <c r="G31" s="66">
        <v>39</v>
      </c>
      <c r="H31" s="66">
        <v>3</v>
      </c>
      <c r="I31" s="66">
        <v>0</v>
      </c>
      <c r="J31" s="67">
        <f t="shared" si="10"/>
        <v>42</v>
      </c>
      <c r="K31" s="66">
        <v>33</v>
      </c>
      <c r="L31" s="66">
        <v>8</v>
      </c>
      <c r="M31" s="66">
        <v>0</v>
      </c>
      <c r="N31" s="67">
        <f t="shared" si="11"/>
        <v>41</v>
      </c>
      <c r="O31" s="68">
        <f t="shared" si="0"/>
      </c>
      <c r="P31" s="69">
        <f t="shared" si="1"/>
        <v>1</v>
      </c>
      <c r="Q31" s="22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</row>
    <row r="32" spans="1:239" ht="21" customHeight="1">
      <c r="A32" s="43" t="s">
        <v>11</v>
      </c>
      <c r="B32" s="80" t="s">
        <v>41</v>
      </c>
      <c r="C32" s="66">
        <v>2103</v>
      </c>
      <c r="D32" s="66">
        <v>2216</v>
      </c>
      <c r="E32" s="67">
        <f t="shared" si="9"/>
        <v>4319</v>
      </c>
      <c r="F32" s="66">
        <v>1317</v>
      </c>
      <c r="G32" s="66">
        <v>45</v>
      </c>
      <c r="H32" s="66">
        <v>0</v>
      </c>
      <c r="I32" s="66">
        <v>0</v>
      </c>
      <c r="J32" s="67">
        <f t="shared" si="10"/>
        <v>45</v>
      </c>
      <c r="K32" s="66">
        <v>17</v>
      </c>
      <c r="L32" s="66">
        <v>7</v>
      </c>
      <c r="M32" s="66">
        <v>0</v>
      </c>
      <c r="N32" s="67">
        <f t="shared" si="11"/>
        <v>24</v>
      </c>
      <c r="O32" s="68">
        <f t="shared" si="0"/>
      </c>
      <c r="P32" s="69">
        <f t="shared" si="1"/>
        <v>21</v>
      </c>
      <c r="Q32" s="2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</row>
    <row r="33" spans="1:239" ht="21" customHeight="1">
      <c r="A33" s="43"/>
      <c r="B33" s="80" t="s">
        <v>42</v>
      </c>
      <c r="C33" s="66">
        <v>3847</v>
      </c>
      <c r="D33" s="66">
        <v>4142</v>
      </c>
      <c r="E33" s="67">
        <f t="shared" si="9"/>
        <v>7989</v>
      </c>
      <c r="F33" s="66">
        <v>2420</v>
      </c>
      <c r="G33" s="66">
        <v>37</v>
      </c>
      <c r="H33" s="66">
        <v>3</v>
      </c>
      <c r="I33" s="66">
        <v>0</v>
      </c>
      <c r="J33" s="67">
        <f t="shared" si="10"/>
        <v>40</v>
      </c>
      <c r="K33" s="66">
        <v>47</v>
      </c>
      <c r="L33" s="66">
        <v>8</v>
      </c>
      <c r="M33" s="66">
        <v>0</v>
      </c>
      <c r="N33" s="67">
        <f t="shared" si="11"/>
        <v>55</v>
      </c>
      <c r="O33" s="68" t="str">
        <f t="shared" si="0"/>
        <v>△</v>
      </c>
      <c r="P33" s="69">
        <f t="shared" si="1"/>
        <v>15</v>
      </c>
      <c r="Q33" s="22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</row>
    <row r="34" spans="1:239" ht="21" customHeight="1">
      <c r="A34" s="43"/>
      <c r="B34" s="80" t="s">
        <v>43</v>
      </c>
      <c r="C34" s="66">
        <v>4366</v>
      </c>
      <c r="D34" s="66">
        <v>4642</v>
      </c>
      <c r="E34" s="67">
        <f t="shared" si="9"/>
        <v>9008</v>
      </c>
      <c r="F34" s="66">
        <v>2535</v>
      </c>
      <c r="G34" s="66">
        <v>40</v>
      </c>
      <c r="H34" s="66">
        <v>3</v>
      </c>
      <c r="I34" s="66">
        <v>0</v>
      </c>
      <c r="J34" s="67">
        <f t="shared" si="10"/>
        <v>43</v>
      </c>
      <c r="K34" s="66">
        <v>41</v>
      </c>
      <c r="L34" s="66">
        <v>9</v>
      </c>
      <c r="M34" s="66">
        <v>0</v>
      </c>
      <c r="N34" s="67">
        <f t="shared" si="11"/>
        <v>50</v>
      </c>
      <c r="O34" s="68" t="str">
        <f t="shared" si="0"/>
        <v>△</v>
      </c>
      <c r="P34" s="69">
        <f t="shared" si="1"/>
        <v>7</v>
      </c>
      <c r="Q34" s="22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</row>
    <row r="35" spans="1:239" ht="21" customHeight="1">
      <c r="A35" s="43" t="s">
        <v>5</v>
      </c>
      <c r="B35" s="80" t="s">
        <v>44</v>
      </c>
      <c r="C35" s="66">
        <v>5800</v>
      </c>
      <c r="D35" s="66">
        <v>6374</v>
      </c>
      <c r="E35" s="67">
        <f t="shared" si="9"/>
        <v>12174</v>
      </c>
      <c r="F35" s="66">
        <v>3743</v>
      </c>
      <c r="G35" s="66">
        <v>71</v>
      </c>
      <c r="H35" s="66">
        <v>13</v>
      </c>
      <c r="I35" s="66">
        <v>0</v>
      </c>
      <c r="J35" s="67">
        <f t="shared" si="10"/>
        <v>84</v>
      </c>
      <c r="K35" s="66">
        <v>78</v>
      </c>
      <c r="L35" s="66">
        <v>11</v>
      </c>
      <c r="M35" s="66">
        <v>0</v>
      </c>
      <c r="N35" s="67">
        <f t="shared" si="11"/>
        <v>89</v>
      </c>
      <c r="O35" s="68" t="str">
        <f t="shared" si="0"/>
        <v>△</v>
      </c>
      <c r="P35" s="69">
        <f t="shared" si="1"/>
        <v>5</v>
      </c>
      <c r="Q35" s="22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</row>
    <row r="36" spans="1:239" ht="21" customHeight="1">
      <c r="A36" s="43"/>
      <c r="B36" s="80" t="s">
        <v>45</v>
      </c>
      <c r="C36" s="66">
        <v>3995</v>
      </c>
      <c r="D36" s="66">
        <v>4346</v>
      </c>
      <c r="E36" s="67">
        <f t="shared" si="9"/>
        <v>8341</v>
      </c>
      <c r="F36" s="66">
        <v>2573</v>
      </c>
      <c r="G36" s="66">
        <v>17</v>
      </c>
      <c r="H36" s="66">
        <v>8</v>
      </c>
      <c r="I36" s="66">
        <v>0</v>
      </c>
      <c r="J36" s="67">
        <f t="shared" si="10"/>
        <v>25</v>
      </c>
      <c r="K36" s="66">
        <v>35</v>
      </c>
      <c r="L36" s="66">
        <v>9</v>
      </c>
      <c r="M36" s="66">
        <v>0</v>
      </c>
      <c r="N36" s="67">
        <f t="shared" si="11"/>
        <v>44</v>
      </c>
      <c r="O36" s="68" t="str">
        <f t="shared" si="0"/>
        <v>△</v>
      </c>
      <c r="P36" s="69">
        <f t="shared" si="1"/>
        <v>19</v>
      </c>
      <c r="Q36" s="22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</row>
    <row r="37" spans="1:239" ht="21" customHeight="1" thickBot="1">
      <c r="A37" s="43"/>
      <c r="B37" s="81" t="s">
        <v>88</v>
      </c>
      <c r="C37" s="71">
        <f aca="true" t="shared" si="12" ref="C37:M37">SUM(C28:C36)</f>
        <v>32420</v>
      </c>
      <c r="D37" s="71">
        <f t="shared" si="12"/>
        <v>35193</v>
      </c>
      <c r="E37" s="71">
        <f t="shared" si="12"/>
        <v>67613</v>
      </c>
      <c r="F37" s="71">
        <f t="shared" si="12"/>
        <v>20696</v>
      </c>
      <c r="G37" s="71">
        <f t="shared" si="12"/>
        <v>333</v>
      </c>
      <c r="H37" s="71">
        <f t="shared" si="12"/>
        <v>41</v>
      </c>
      <c r="I37" s="71">
        <f t="shared" si="12"/>
        <v>0</v>
      </c>
      <c r="J37" s="71">
        <f t="shared" si="12"/>
        <v>374</v>
      </c>
      <c r="K37" s="71">
        <f t="shared" si="12"/>
        <v>332</v>
      </c>
      <c r="L37" s="71">
        <f t="shared" si="12"/>
        <v>64</v>
      </c>
      <c r="M37" s="71">
        <f t="shared" si="12"/>
        <v>0</v>
      </c>
      <c r="N37" s="71">
        <f>SUM(N28:N36)</f>
        <v>396</v>
      </c>
      <c r="O37" s="72" t="str">
        <f t="shared" si="0"/>
        <v>△</v>
      </c>
      <c r="P37" s="73">
        <f t="shared" si="1"/>
        <v>22</v>
      </c>
      <c r="Q37" s="22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</row>
    <row r="38" spans="1:239" ht="21" customHeight="1" thickTop="1">
      <c r="A38" s="38"/>
      <c r="B38" s="79" t="s">
        <v>46</v>
      </c>
      <c r="C38" s="62">
        <v>3899</v>
      </c>
      <c r="D38" s="62">
        <v>4250</v>
      </c>
      <c r="E38" s="63">
        <f aca="true" t="shared" si="13" ref="E38:E45">C38+D38</f>
        <v>8149</v>
      </c>
      <c r="F38" s="62">
        <v>2519</v>
      </c>
      <c r="G38" s="62">
        <v>24</v>
      </c>
      <c r="H38" s="62">
        <v>3</v>
      </c>
      <c r="I38" s="62">
        <v>0</v>
      </c>
      <c r="J38" s="63">
        <f aca="true" t="shared" si="14" ref="J38:J45">G38+H38+I38</f>
        <v>27</v>
      </c>
      <c r="K38" s="62">
        <v>38</v>
      </c>
      <c r="L38" s="62">
        <v>8</v>
      </c>
      <c r="M38" s="62">
        <v>0</v>
      </c>
      <c r="N38" s="63">
        <f aca="true" t="shared" si="15" ref="N38:N45">K38+L38+M38</f>
        <v>46</v>
      </c>
      <c r="O38" s="64" t="str">
        <f t="shared" si="0"/>
        <v>△</v>
      </c>
      <c r="P38" s="65">
        <f t="shared" si="1"/>
        <v>19</v>
      </c>
      <c r="Q38" s="22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</row>
    <row r="39" spans="1:239" ht="21" customHeight="1">
      <c r="A39" s="43" t="s">
        <v>12</v>
      </c>
      <c r="B39" s="80" t="s">
        <v>47</v>
      </c>
      <c r="C39" s="66">
        <v>1953</v>
      </c>
      <c r="D39" s="66">
        <v>2185</v>
      </c>
      <c r="E39" s="67">
        <f t="shared" si="13"/>
        <v>4138</v>
      </c>
      <c r="F39" s="66">
        <v>1151</v>
      </c>
      <c r="G39" s="66">
        <v>9</v>
      </c>
      <c r="H39" s="66">
        <v>1</v>
      </c>
      <c r="I39" s="66">
        <v>0</v>
      </c>
      <c r="J39" s="67">
        <f t="shared" si="14"/>
        <v>10</v>
      </c>
      <c r="K39" s="66">
        <v>26</v>
      </c>
      <c r="L39" s="66">
        <v>2</v>
      </c>
      <c r="M39" s="66">
        <v>0</v>
      </c>
      <c r="N39" s="67">
        <f t="shared" si="15"/>
        <v>28</v>
      </c>
      <c r="O39" s="68" t="str">
        <f t="shared" si="0"/>
        <v>△</v>
      </c>
      <c r="P39" s="69">
        <f t="shared" si="1"/>
        <v>18</v>
      </c>
      <c r="Q39" s="22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</row>
    <row r="40" spans="1:239" ht="21" customHeight="1">
      <c r="A40" s="43"/>
      <c r="B40" s="80" t="s">
        <v>48</v>
      </c>
      <c r="C40" s="66">
        <v>3557</v>
      </c>
      <c r="D40" s="66">
        <v>3769</v>
      </c>
      <c r="E40" s="67">
        <f t="shared" si="13"/>
        <v>7326</v>
      </c>
      <c r="F40" s="66">
        <v>2128</v>
      </c>
      <c r="G40" s="66">
        <v>40</v>
      </c>
      <c r="H40" s="66">
        <v>5</v>
      </c>
      <c r="I40" s="66">
        <v>0</v>
      </c>
      <c r="J40" s="67">
        <f t="shared" si="14"/>
        <v>45</v>
      </c>
      <c r="K40" s="66">
        <v>32</v>
      </c>
      <c r="L40" s="66">
        <v>9</v>
      </c>
      <c r="M40" s="66">
        <v>0</v>
      </c>
      <c r="N40" s="67">
        <f t="shared" si="15"/>
        <v>41</v>
      </c>
      <c r="O40" s="68">
        <f t="shared" si="0"/>
      </c>
      <c r="P40" s="69">
        <f t="shared" si="1"/>
        <v>4</v>
      </c>
      <c r="Q40" s="22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</row>
    <row r="41" spans="1:239" ht="21" customHeight="1">
      <c r="A41" s="43"/>
      <c r="B41" s="80" t="s">
        <v>49</v>
      </c>
      <c r="C41" s="66">
        <v>1453</v>
      </c>
      <c r="D41" s="66">
        <v>1669</v>
      </c>
      <c r="E41" s="67">
        <f t="shared" si="13"/>
        <v>3122</v>
      </c>
      <c r="F41" s="66">
        <v>873</v>
      </c>
      <c r="G41" s="66">
        <v>10</v>
      </c>
      <c r="H41" s="66">
        <v>4</v>
      </c>
      <c r="I41" s="66">
        <v>0</v>
      </c>
      <c r="J41" s="67">
        <f t="shared" si="14"/>
        <v>14</v>
      </c>
      <c r="K41" s="66">
        <v>16</v>
      </c>
      <c r="L41" s="66">
        <v>4</v>
      </c>
      <c r="M41" s="66">
        <v>0</v>
      </c>
      <c r="N41" s="67">
        <f t="shared" si="15"/>
        <v>20</v>
      </c>
      <c r="O41" s="68" t="str">
        <f t="shared" si="0"/>
        <v>△</v>
      </c>
      <c r="P41" s="69">
        <f t="shared" si="1"/>
        <v>6</v>
      </c>
      <c r="Q41" s="22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</row>
    <row r="42" spans="1:239" ht="21" customHeight="1">
      <c r="A42" s="43" t="s">
        <v>11</v>
      </c>
      <c r="B42" s="80" t="s">
        <v>50</v>
      </c>
      <c r="C42" s="66">
        <v>4296</v>
      </c>
      <c r="D42" s="66">
        <v>4741</v>
      </c>
      <c r="E42" s="67">
        <f t="shared" si="13"/>
        <v>9037</v>
      </c>
      <c r="F42" s="66">
        <v>2846</v>
      </c>
      <c r="G42" s="66">
        <v>38</v>
      </c>
      <c r="H42" s="66">
        <v>7</v>
      </c>
      <c r="I42" s="66">
        <v>0</v>
      </c>
      <c r="J42" s="67">
        <f t="shared" si="14"/>
        <v>45</v>
      </c>
      <c r="K42" s="66">
        <v>26</v>
      </c>
      <c r="L42" s="66">
        <v>10</v>
      </c>
      <c r="M42" s="66">
        <v>0</v>
      </c>
      <c r="N42" s="67">
        <f t="shared" si="15"/>
        <v>36</v>
      </c>
      <c r="O42" s="68">
        <f t="shared" si="0"/>
      </c>
      <c r="P42" s="69">
        <f t="shared" si="1"/>
        <v>9</v>
      </c>
      <c r="Q42" s="2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</row>
    <row r="43" spans="1:239" ht="21" customHeight="1">
      <c r="A43" s="43"/>
      <c r="B43" s="80" t="s">
        <v>51</v>
      </c>
      <c r="C43" s="66">
        <v>3290</v>
      </c>
      <c r="D43" s="66">
        <v>3556</v>
      </c>
      <c r="E43" s="67">
        <f t="shared" si="13"/>
        <v>6846</v>
      </c>
      <c r="F43" s="66">
        <v>1923</v>
      </c>
      <c r="G43" s="66">
        <v>32</v>
      </c>
      <c r="H43" s="66">
        <v>0</v>
      </c>
      <c r="I43" s="66">
        <v>0</v>
      </c>
      <c r="J43" s="67">
        <f t="shared" si="14"/>
        <v>32</v>
      </c>
      <c r="K43" s="66">
        <v>33</v>
      </c>
      <c r="L43" s="66">
        <v>8</v>
      </c>
      <c r="M43" s="66">
        <v>0</v>
      </c>
      <c r="N43" s="67">
        <f t="shared" si="15"/>
        <v>41</v>
      </c>
      <c r="O43" s="68" t="str">
        <f t="shared" si="0"/>
        <v>△</v>
      </c>
      <c r="P43" s="69">
        <f t="shared" si="1"/>
        <v>9</v>
      </c>
      <c r="Q43" s="22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</row>
    <row r="44" spans="1:239" ht="21" customHeight="1">
      <c r="A44" s="43"/>
      <c r="B44" s="80" t="s">
        <v>52</v>
      </c>
      <c r="C44" s="66">
        <v>3574</v>
      </c>
      <c r="D44" s="66">
        <v>3883</v>
      </c>
      <c r="E44" s="67">
        <f t="shared" si="13"/>
        <v>7457</v>
      </c>
      <c r="F44" s="66">
        <v>2319</v>
      </c>
      <c r="G44" s="66">
        <v>31</v>
      </c>
      <c r="H44" s="66">
        <v>3</v>
      </c>
      <c r="I44" s="66">
        <v>0</v>
      </c>
      <c r="J44" s="67">
        <f t="shared" si="14"/>
        <v>34</v>
      </c>
      <c r="K44" s="66">
        <v>29</v>
      </c>
      <c r="L44" s="66">
        <v>10</v>
      </c>
      <c r="M44" s="66">
        <v>1</v>
      </c>
      <c r="N44" s="67">
        <f t="shared" si="15"/>
        <v>40</v>
      </c>
      <c r="O44" s="68" t="str">
        <f t="shared" si="0"/>
        <v>△</v>
      </c>
      <c r="P44" s="69">
        <f t="shared" si="1"/>
        <v>6</v>
      </c>
      <c r="Q44" s="22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</row>
    <row r="45" spans="1:239" ht="21" customHeight="1">
      <c r="A45" s="43" t="s">
        <v>5</v>
      </c>
      <c r="B45" s="80" t="s">
        <v>53</v>
      </c>
      <c r="C45" s="66">
        <v>2496</v>
      </c>
      <c r="D45" s="66">
        <v>2759</v>
      </c>
      <c r="E45" s="67">
        <f t="shared" si="13"/>
        <v>5255</v>
      </c>
      <c r="F45" s="66">
        <v>1489</v>
      </c>
      <c r="G45" s="66">
        <v>11</v>
      </c>
      <c r="H45" s="66">
        <v>2</v>
      </c>
      <c r="I45" s="66">
        <v>0</v>
      </c>
      <c r="J45" s="67">
        <f t="shared" si="14"/>
        <v>13</v>
      </c>
      <c r="K45" s="66">
        <v>24</v>
      </c>
      <c r="L45" s="66">
        <v>7</v>
      </c>
      <c r="M45" s="66">
        <v>0</v>
      </c>
      <c r="N45" s="67">
        <f t="shared" si="15"/>
        <v>31</v>
      </c>
      <c r="O45" s="68" t="str">
        <f t="shared" si="0"/>
        <v>△</v>
      </c>
      <c r="P45" s="69">
        <f t="shared" si="1"/>
        <v>18</v>
      </c>
      <c r="Q45" s="22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</row>
    <row r="46" spans="1:239" ht="21" customHeight="1" thickBot="1">
      <c r="A46" s="43"/>
      <c r="B46" s="81" t="s">
        <v>89</v>
      </c>
      <c r="C46" s="71">
        <f aca="true" t="shared" si="16" ref="C46:M46">SUM(C38:C45)</f>
        <v>24518</v>
      </c>
      <c r="D46" s="71">
        <f t="shared" si="16"/>
        <v>26812</v>
      </c>
      <c r="E46" s="71">
        <f t="shared" si="16"/>
        <v>51330</v>
      </c>
      <c r="F46" s="71">
        <f t="shared" si="16"/>
        <v>15248</v>
      </c>
      <c r="G46" s="71">
        <f t="shared" si="16"/>
        <v>195</v>
      </c>
      <c r="H46" s="71">
        <f t="shared" si="16"/>
        <v>25</v>
      </c>
      <c r="I46" s="71">
        <f t="shared" si="16"/>
        <v>0</v>
      </c>
      <c r="J46" s="71">
        <f t="shared" si="16"/>
        <v>220</v>
      </c>
      <c r="K46" s="71">
        <f t="shared" si="16"/>
        <v>224</v>
      </c>
      <c r="L46" s="71">
        <f t="shared" si="16"/>
        <v>58</v>
      </c>
      <c r="M46" s="71">
        <f t="shared" si="16"/>
        <v>1</v>
      </c>
      <c r="N46" s="71">
        <f>SUM(N38:N45)</f>
        <v>283</v>
      </c>
      <c r="O46" s="72" t="str">
        <f t="shared" si="0"/>
        <v>△</v>
      </c>
      <c r="P46" s="73">
        <f t="shared" si="1"/>
        <v>63</v>
      </c>
      <c r="Q46" s="22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</row>
    <row r="47" spans="1:240" ht="21" customHeight="1" thickTop="1">
      <c r="A47" s="38" t="s">
        <v>13</v>
      </c>
      <c r="B47" s="79" t="s">
        <v>54</v>
      </c>
      <c r="C47" s="62">
        <v>3109</v>
      </c>
      <c r="D47" s="62">
        <v>3519</v>
      </c>
      <c r="E47" s="63">
        <f>C47+D47</f>
        <v>6628</v>
      </c>
      <c r="F47" s="62">
        <v>2351</v>
      </c>
      <c r="G47" s="62">
        <v>35</v>
      </c>
      <c r="H47" s="62">
        <v>1</v>
      </c>
      <c r="I47" s="62">
        <v>0</v>
      </c>
      <c r="J47" s="63">
        <f>G47+H47+I47</f>
        <v>36</v>
      </c>
      <c r="K47" s="62">
        <v>31</v>
      </c>
      <c r="L47" s="62">
        <v>10</v>
      </c>
      <c r="M47" s="62">
        <v>0</v>
      </c>
      <c r="N47" s="63">
        <f>K47+L47+M47</f>
        <v>41</v>
      </c>
      <c r="O47" s="64" t="str">
        <f t="shared" si="0"/>
        <v>△</v>
      </c>
      <c r="P47" s="65">
        <f t="shared" si="1"/>
        <v>5</v>
      </c>
      <c r="Q47" s="22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</row>
    <row r="48" spans="1:240" ht="21" customHeight="1">
      <c r="A48" s="43" t="s">
        <v>14</v>
      </c>
      <c r="B48" s="80" t="s">
        <v>55</v>
      </c>
      <c r="C48" s="66">
        <v>2086</v>
      </c>
      <c r="D48" s="66">
        <v>2339</v>
      </c>
      <c r="E48" s="67">
        <f>C48+D48</f>
        <v>4425</v>
      </c>
      <c r="F48" s="66">
        <v>1562</v>
      </c>
      <c r="G48" s="66">
        <v>23</v>
      </c>
      <c r="H48" s="66">
        <v>3</v>
      </c>
      <c r="I48" s="66">
        <v>0</v>
      </c>
      <c r="J48" s="67">
        <f>G48+H48+I48</f>
        <v>26</v>
      </c>
      <c r="K48" s="66">
        <v>20</v>
      </c>
      <c r="L48" s="66">
        <v>6</v>
      </c>
      <c r="M48" s="66">
        <v>0</v>
      </c>
      <c r="N48" s="67">
        <f>K48+L48+M48</f>
        <v>26</v>
      </c>
      <c r="O48" s="68">
        <f t="shared" si="0"/>
      </c>
      <c r="P48" s="69" t="str">
        <f t="shared" si="1"/>
        <v>0 </v>
      </c>
      <c r="Q48" s="22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</row>
    <row r="49" spans="1:240" ht="21" customHeight="1">
      <c r="A49" s="43" t="s">
        <v>5</v>
      </c>
      <c r="B49" s="80" t="s">
        <v>56</v>
      </c>
      <c r="C49" s="70">
        <v>1860</v>
      </c>
      <c r="D49" s="70">
        <v>2067</v>
      </c>
      <c r="E49" s="67">
        <f>C49+D49</f>
        <v>3927</v>
      </c>
      <c r="F49" s="70">
        <v>1172</v>
      </c>
      <c r="G49" s="70">
        <v>11</v>
      </c>
      <c r="H49" s="66">
        <v>1</v>
      </c>
      <c r="I49" s="66">
        <v>0</v>
      </c>
      <c r="J49" s="67">
        <f>G49+H49+I49</f>
        <v>12</v>
      </c>
      <c r="K49" s="70">
        <v>13</v>
      </c>
      <c r="L49" s="70">
        <v>3</v>
      </c>
      <c r="M49" s="66">
        <v>0</v>
      </c>
      <c r="N49" s="67">
        <f>K49+L49+M49</f>
        <v>16</v>
      </c>
      <c r="O49" s="68" t="str">
        <f t="shared" si="0"/>
        <v>△</v>
      </c>
      <c r="P49" s="69">
        <f t="shared" si="1"/>
        <v>4</v>
      </c>
      <c r="Q49" s="22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</row>
    <row r="50" spans="1:240" ht="21" customHeight="1">
      <c r="A50" s="43"/>
      <c r="B50" s="80" t="s">
        <v>57</v>
      </c>
      <c r="C50" s="66">
        <v>2517</v>
      </c>
      <c r="D50" s="66">
        <v>2773</v>
      </c>
      <c r="E50" s="67">
        <f>C50+D50</f>
        <v>5290</v>
      </c>
      <c r="F50" s="66">
        <v>1571</v>
      </c>
      <c r="G50" s="66">
        <v>23</v>
      </c>
      <c r="H50" s="66">
        <v>1</v>
      </c>
      <c r="I50" s="66">
        <v>2</v>
      </c>
      <c r="J50" s="67">
        <f>G50+H50+I50</f>
        <v>26</v>
      </c>
      <c r="K50" s="66">
        <v>21</v>
      </c>
      <c r="L50" s="66">
        <v>5</v>
      </c>
      <c r="M50" s="66">
        <v>0</v>
      </c>
      <c r="N50" s="67">
        <f>K50+L50+M50</f>
        <v>26</v>
      </c>
      <c r="O50" s="68">
        <f t="shared" si="0"/>
      </c>
      <c r="P50" s="69" t="str">
        <f t="shared" si="1"/>
        <v>0 </v>
      </c>
      <c r="Q50" s="22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</row>
    <row r="51" spans="1:240" ht="21" customHeight="1" thickBot="1">
      <c r="A51" s="43"/>
      <c r="B51" s="81" t="s">
        <v>90</v>
      </c>
      <c r="C51" s="71">
        <f>0+SUM(C47:C50)</f>
        <v>9572</v>
      </c>
      <c r="D51" s="71">
        <f aca="true" t="shared" si="17" ref="D51:N51">SUM(D47:D50)</f>
        <v>10698</v>
      </c>
      <c r="E51" s="71">
        <f t="shared" si="17"/>
        <v>20270</v>
      </c>
      <c r="F51" s="71">
        <f t="shared" si="17"/>
        <v>6656</v>
      </c>
      <c r="G51" s="71">
        <f t="shared" si="17"/>
        <v>92</v>
      </c>
      <c r="H51" s="71">
        <f t="shared" si="17"/>
        <v>6</v>
      </c>
      <c r="I51" s="71">
        <f t="shared" si="17"/>
        <v>2</v>
      </c>
      <c r="J51" s="71">
        <f t="shared" si="17"/>
        <v>100</v>
      </c>
      <c r="K51" s="71">
        <f t="shared" si="17"/>
        <v>85</v>
      </c>
      <c r="L51" s="71">
        <f t="shared" si="17"/>
        <v>24</v>
      </c>
      <c r="M51" s="71">
        <f t="shared" si="17"/>
        <v>0</v>
      </c>
      <c r="N51" s="71">
        <f t="shared" si="17"/>
        <v>109</v>
      </c>
      <c r="O51" s="72" t="str">
        <f t="shared" si="0"/>
        <v>△</v>
      </c>
      <c r="P51" s="73">
        <f t="shared" si="1"/>
        <v>9</v>
      </c>
      <c r="Q51" s="22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</row>
    <row r="52" spans="1:240" ht="21" customHeight="1" thickBot="1" thickTop="1">
      <c r="A52" s="53" t="s">
        <v>5</v>
      </c>
      <c r="B52" s="82" t="s">
        <v>91</v>
      </c>
      <c r="C52" s="74">
        <f aca="true" t="shared" si="18" ref="C52:N52">C14+C23+C27+C37+C46+C51</f>
        <v>113727</v>
      </c>
      <c r="D52" s="74">
        <f t="shared" si="18"/>
        <v>124074</v>
      </c>
      <c r="E52" s="74">
        <f t="shared" si="18"/>
        <v>237801</v>
      </c>
      <c r="F52" s="74">
        <f t="shared" si="18"/>
        <v>71831</v>
      </c>
      <c r="G52" s="74">
        <f t="shared" si="18"/>
        <v>1000</v>
      </c>
      <c r="H52" s="74">
        <f t="shared" si="18"/>
        <v>131</v>
      </c>
      <c r="I52" s="74">
        <f t="shared" si="18"/>
        <v>2</v>
      </c>
      <c r="J52" s="74">
        <f t="shared" si="18"/>
        <v>1133</v>
      </c>
      <c r="K52" s="74">
        <f t="shared" si="18"/>
        <v>1100</v>
      </c>
      <c r="L52" s="74">
        <f t="shared" si="18"/>
        <v>219</v>
      </c>
      <c r="M52" s="74">
        <f t="shared" si="18"/>
        <v>1</v>
      </c>
      <c r="N52" s="74">
        <f t="shared" si="18"/>
        <v>1320</v>
      </c>
      <c r="O52" s="75" t="str">
        <f t="shared" si="0"/>
        <v>△</v>
      </c>
      <c r="P52" s="76">
        <f t="shared" si="1"/>
        <v>187</v>
      </c>
      <c r="Q52" s="2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</row>
    <row r="53" spans="1:240" ht="20.25" customHeight="1" thickBot="1" thickTop="1">
      <c r="A53" s="58" t="s">
        <v>15</v>
      </c>
      <c r="B53" s="83" t="s">
        <v>92</v>
      </c>
      <c r="C53" s="77">
        <f aca="true" t="shared" si="19" ref="C53:N53">C10+C52</f>
        <v>295451</v>
      </c>
      <c r="D53" s="77">
        <f t="shared" si="19"/>
        <v>320651</v>
      </c>
      <c r="E53" s="77">
        <f t="shared" si="19"/>
        <v>616102</v>
      </c>
      <c r="F53" s="77">
        <f t="shared" si="19"/>
        <v>218434</v>
      </c>
      <c r="G53" s="77">
        <f t="shared" si="19"/>
        <v>4421</v>
      </c>
      <c r="H53" s="77">
        <f t="shared" si="19"/>
        <v>415</v>
      </c>
      <c r="I53" s="77">
        <f t="shared" si="19"/>
        <v>21</v>
      </c>
      <c r="J53" s="77">
        <f t="shared" si="19"/>
        <v>4857</v>
      </c>
      <c r="K53" s="77">
        <f t="shared" si="19"/>
        <v>2887</v>
      </c>
      <c r="L53" s="77">
        <f t="shared" si="19"/>
        <v>513</v>
      </c>
      <c r="M53" s="77">
        <f t="shared" si="19"/>
        <v>5</v>
      </c>
      <c r="N53" s="77">
        <f t="shared" si="19"/>
        <v>3405</v>
      </c>
      <c r="O53" s="77">
        <f t="shared" si="0"/>
      </c>
      <c r="P53" s="78">
        <f t="shared" si="1"/>
        <v>1452</v>
      </c>
      <c r="Q53" s="9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</row>
    <row r="54" spans="1:247" ht="21" customHeight="1" thickTop="1">
      <c r="A54" s="11"/>
      <c r="B54" s="1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12"/>
      <c r="P54" s="13"/>
      <c r="Q54" s="18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</row>
    <row r="55" spans="3:255" ht="21" customHeight="1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8"/>
      <c r="P55" s="10"/>
      <c r="Q55" s="18"/>
      <c r="R55" s="18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3:255" ht="21" customHeight="1">
      <c r="C56" s="19"/>
      <c r="D56" s="10"/>
      <c r="E56" s="19"/>
      <c r="F56" s="19"/>
      <c r="G56" s="19"/>
      <c r="H56" s="10"/>
      <c r="I56" s="10"/>
      <c r="J56" s="10"/>
      <c r="K56" s="10"/>
      <c r="L56" s="10"/>
      <c r="M56" s="19"/>
      <c r="N56" s="19"/>
      <c r="O56" s="18"/>
      <c r="P56" s="10"/>
      <c r="Q56" s="18"/>
      <c r="R56" s="18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3:255" ht="21" customHeight="1">
      <c r="C57" s="19"/>
      <c r="D57" s="10"/>
      <c r="E57" s="19"/>
      <c r="F57" s="19"/>
      <c r="G57" s="19"/>
      <c r="H57" s="10"/>
      <c r="I57" s="10"/>
      <c r="J57" s="10"/>
      <c r="K57" s="10"/>
      <c r="L57" s="10"/>
      <c r="M57" s="19"/>
      <c r="N57" s="19"/>
      <c r="O57" s="18"/>
      <c r="P57" s="10"/>
      <c r="Q57" s="18"/>
      <c r="R57" s="18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3:255" ht="21" customHeight="1">
      <c r="C58" s="10"/>
      <c r="D58" s="10"/>
      <c r="E58" s="19"/>
      <c r="F58" s="19"/>
      <c r="G58" s="19"/>
      <c r="H58" s="10"/>
      <c r="I58" s="10"/>
      <c r="J58" s="10"/>
      <c r="K58" s="10"/>
      <c r="L58" s="10"/>
      <c r="M58" s="19"/>
      <c r="N58" s="19"/>
      <c r="O58" s="18"/>
      <c r="P58" s="10"/>
      <c r="Q58" s="18"/>
      <c r="R58" s="1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3:255" ht="21" customHeight="1">
      <c r="C59" s="19"/>
      <c r="D59" s="10"/>
      <c r="E59" s="19"/>
      <c r="F59" s="19"/>
      <c r="G59" s="19"/>
      <c r="H59" s="10"/>
      <c r="I59" s="10"/>
      <c r="J59" s="10"/>
      <c r="K59" s="10"/>
      <c r="L59" s="10"/>
      <c r="M59" s="19"/>
      <c r="N59" s="19"/>
      <c r="O59" s="18"/>
      <c r="P59" s="10"/>
      <c r="Q59" s="18"/>
      <c r="R59" s="18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3:255" ht="21.75" customHeight="1">
      <c r="C60" s="19"/>
      <c r="D60" s="10"/>
      <c r="E60" s="14"/>
      <c r="F60" s="19"/>
      <c r="G60" s="19"/>
      <c r="H60" s="10"/>
      <c r="I60" s="10"/>
      <c r="J60" s="14"/>
      <c r="K60" s="10"/>
      <c r="L60" s="10"/>
      <c r="M60" s="19"/>
      <c r="N60" s="14"/>
      <c r="O60" s="18"/>
      <c r="P60" s="10"/>
      <c r="Q60" s="18"/>
      <c r="R60" s="18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3:255" ht="19.5" customHeight="1">
      <c r="C61" s="19"/>
      <c r="D61" s="19"/>
      <c r="E61" s="14"/>
      <c r="F61" s="19"/>
      <c r="G61" s="19"/>
      <c r="H61" s="10"/>
      <c r="I61" s="10"/>
      <c r="J61" s="14"/>
      <c r="K61" s="10"/>
      <c r="L61" s="10"/>
      <c r="M61" s="19"/>
      <c r="N61" s="14"/>
      <c r="O61" s="18"/>
      <c r="P61" s="10"/>
      <c r="Q61" s="18"/>
      <c r="R61" s="18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5:255" ht="19.5" customHeight="1">
      <c r="E62" s="15"/>
      <c r="J62" s="15"/>
      <c r="K62" s="18"/>
      <c r="L62" s="18"/>
      <c r="N62" s="15"/>
      <c r="O62" s="18"/>
      <c r="P62" s="10"/>
      <c r="Q62" s="18"/>
      <c r="R62" s="18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5:255" ht="19.5" customHeight="1">
      <c r="E63" s="15"/>
      <c r="J63" s="15"/>
      <c r="K63" s="18"/>
      <c r="L63" s="18"/>
      <c r="N63" s="15"/>
      <c r="O63" s="18"/>
      <c r="P63" s="10"/>
      <c r="Q63" s="18"/>
      <c r="R63" s="18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3:255" ht="19.5" customHeight="1">
      <c r="C64" s="15"/>
      <c r="D64" s="15"/>
      <c r="E64" s="15"/>
      <c r="I64" s="15"/>
      <c r="J64" s="15"/>
      <c r="K64" s="15"/>
      <c r="L64" s="15"/>
      <c r="M64" s="15"/>
      <c r="N64" s="15"/>
      <c r="O64" s="18"/>
      <c r="P64" s="10"/>
      <c r="Q64" s="18"/>
      <c r="R64" s="18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7:18" ht="19.5" customHeight="1">
      <c r="G65" s="18"/>
      <c r="H65" s="18"/>
      <c r="I65" s="18"/>
      <c r="J65" s="15"/>
      <c r="K65" s="18"/>
      <c r="L65" s="18"/>
      <c r="N65" s="15"/>
      <c r="O65" s="18"/>
      <c r="P65" s="18"/>
      <c r="Q65" s="18"/>
      <c r="R65" s="18"/>
    </row>
    <row r="66" spans="5:18" ht="19.5" customHeight="1">
      <c r="E66" s="15"/>
      <c r="F66" s="18"/>
      <c r="G66" s="18"/>
      <c r="H66" s="18"/>
      <c r="I66" s="18"/>
      <c r="J66" s="15"/>
      <c r="K66" s="18"/>
      <c r="L66" s="18"/>
      <c r="N66" s="15"/>
      <c r="O66" s="18"/>
      <c r="P66" s="18"/>
      <c r="Q66" s="18"/>
      <c r="R66" s="18"/>
    </row>
    <row r="67" spans="5:18" ht="19.5" customHeight="1">
      <c r="E67" s="15"/>
      <c r="G67" s="18"/>
      <c r="H67" s="18"/>
      <c r="I67" s="18"/>
      <c r="J67" s="15"/>
      <c r="K67" s="18"/>
      <c r="L67" s="18"/>
      <c r="N67" s="15"/>
      <c r="O67" s="18"/>
      <c r="P67" s="18"/>
      <c r="Q67" s="18"/>
      <c r="R67" s="18"/>
    </row>
    <row r="68" spans="3:18" ht="19.5" customHeight="1">
      <c r="C68" s="6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8"/>
      <c r="P68" s="18"/>
      <c r="Q68" s="18"/>
      <c r="R68" s="18"/>
    </row>
    <row r="69" spans="5:18" ht="19.5" customHeight="1">
      <c r="E69" s="15"/>
      <c r="F69" s="18"/>
      <c r="G69" s="18"/>
      <c r="H69" s="18"/>
      <c r="I69" s="18"/>
      <c r="J69" s="15"/>
      <c r="K69" s="18"/>
      <c r="L69" s="18"/>
      <c r="N69" s="15"/>
      <c r="O69" s="18"/>
      <c r="P69" s="18"/>
      <c r="Q69" s="18"/>
      <c r="R69" s="18"/>
    </row>
    <row r="70" spans="5:18" ht="17.25">
      <c r="E70" s="15"/>
      <c r="F70" s="18"/>
      <c r="G70" s="18"/>
      <c r="H70" s="18"/>
      <c r="I70" s="18"/>
      <c r="N70" s="15"/>
      <c r="O70" s="18"/>
      <c r="P70" s="18"/>
      <c r="Q70" s="18"/>
      <c r="R70" s="18"/>
    </row>
    <row r="71" spans="7:18" ht="17.25">
      <c r="G71" s="18"/>
      <c r="H71" s="18"/>
      <c r="I71" s="18"/>
      <c r="N71" s="15"/>
      <c r="O71" s="18"/>
      <c r="P71" s="18"/>
      <c r="Q71" s="18"/>
      <c r="R71" s="18"/>
    </row>
    <row r="72" spans="5:18" ht="17.25">
      <c r="E72" s="18"/>
      <c r="G72" s="18"/>
      <c r="H72" s="18"/>
      <c r="I72" s="18"/>
      <c r="K72" s="15"/>
      <c r="N72" s="15"/>
      <c r="O72" s="18"/>
      <c r="P72" s="18"/>
      <c r="Q72" s="18"/>
      <c r="R72" s="18"/>
    </row>
    <row r="73" spans="5:18" ht="17.25">
      <c r="E73" s="15"/>
      <c r="G73" s="18"/>
      <c r="H73" s="18"/>
      <c r="I73" s="18"/>
      <c r="J73" s="15"/>
      <c r="K73" s="15"/>
      <c r="L73" s="18"/>
      <c r="N73" s="15"/>
      <c r="O73" s="18"/>
      <c r="P73" s="18"/>
      <c r="Q73" s="18"/>
      <c r="R73" s="18"/>
    </row>
    <row r="74" spans="5:18" ht="17.25">
      <c r="E74" s="15"/>
      <c r="F74" s="18"/>
      <c r="G74" s="18"/>
      <c r="H74" s="18"/>
      <c r="I74" s="18"/>
      <c r="J74" s="15"/>
      <c r="K74" s="18"/>
      <c r="L74" s="18"/>
      <c r="N74" s="15"/>
      <c r="O74" s="18"/>
      <c r="P74" s="18"/>
      <c r="Q74" s="18"/>
      <c r="R74" s="18"/>
    </row>
    <row r="75" spans="5:18" ht="17.25">
      <c r="E75" s="15"/>
      <c r="F75" s="18"/>
      <c r="G75" s="18"/>
      <c r="H75" s="18"/>
      <c r="I75" s="18"/>
      <c r="J75" s="15"/>
      <c r="K75" s="18"/>
      <c r="L75" s="18"/>
      <c r="N75" s="15"/>
      <c r="O75" s="18"/>
      <c r="P75" s="18"/>
      <c r="Q75" s="18"/>
      <c r="R75" s="18"/>
    </row>
    <row r="76" spans="5:18" ht="17.25">
      <c r="E76" s="15"/>
      <c r="F76" s="18"/>
      <c r="G76" s="18"/>
      <c r="H76" s="18"/>
      <c r="I76" s="18"/>
      <c r="J76" s="15"/>
      <c r="K76" s="18"/>
      <c r="L76" s="18"/>
      <c r="N76" s="15"/>
      <c r="O76" s="18"/>
      <c r="P76" s="18"/>
      <c r="Q76" s="18"/>
      <c r="R76" s="18"/>
    </row>
    <row r="77" spans="3:18" ht="17.25"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8"/>
      <c r="P77" s="18"/>
      <c r="Q77" s="18"/>
      <c r="R77" s="18"/>
    </row>
    <row r="78" spans="5:18" ht="17.25">
      <c r="E78" s="15"/>
      <c r="J78" s="15"/>
      <c r="K78" s="18"/>
      <c r="N78" s="15"/>
      <c r="O78" s="18"/>
      <c r="P78" s="18"/>
      <c r="Q78" s="18"/>
      <c r="R78" s="18"/>
    </row>
    <row r="79" spans="5:18" ht="17.25">
      <c r="E79" s="15"/>
      <c r="J79" s="15"/>
      <c r="K79" s="18"/>
      <c r="N79" s="15"/>
      <c r="P79" s="18"/>
      <c r="Q79" s="18"/>
      <c r="R79" s="18"/>
    </row>
    <row r="80" spans="5:18" ht="17.25">
      <c r="E80" s="15"/>
      <c r="J80" s="15"/>
      <c r="K80" s="18"/>
      <c r="N80" s="15"/>
      <c r="P80" s="18"/>
      <c r="Q80" s="18"/>
      <c r="R80" s="18"/>
    </row>
    <row r="81" spans="3:18" ht="17.25"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8"/>
      <c r="P81" s="18"/>
      <c r="Q81" s="18"/>
      <c r="R81" s="18"/>
    </row>
    <row r="82" spans="5:18" ht="17.25">
      <c r="E82" s="15"/>
      <c r="J82" s="15"/>
      <c r="K82" s="18"/>
      <c r="N82" s="15"/>
      <c r="O82" s="18"/>
      <c r="P82" s="18"/>
      <c r="Q82" s="18"/>
      <c r="R82" s="18"/>
    </row>
    <row r="83" spans="5:18" ht="17.25">
      <c r="E83" s="15"/>
      <c r="J83" s="15"/>
      <c r="K83" s="18"/>
      <c r="N83" s="15"/>
      <c r="O83" s="18"/>
      <c r="P83" s="18"/>
      <c r="Q83" s="18"/>
      <c r="R83" s="18"/>
    </row>
    <row r="84" spans="5:18" ht="17.25">
      <c r="E84" s="15"/>
      <c r="J84" s="15"/>
      <c r="K84" s="18"/>
      <c r="N84" s="15"/>
      <c r="O84" s="18"/>
      <c r="P84" s="18"/>
      <c r="Q84" s="18"/>
      <c r="R84" s="18"/>
    </row>
    <row r="85" spans="5:18" ht="17.25">
      <c r="E85" s="15"/>
      <c r="J85" s="15"/>
      <c r="K85" s="18"/>
      <c r="N85" s="15"/>
      <c r="O85" s="18"/>
      <c r="P85" s="18"/>
      <c r="Q85" s="18"/>
      <c r="R85" s="18"/>
    </row>
    <row r="86" spans="5:18" ht="17.25">
      <c r="E86" s="15"/>
      <c r="J86" s="15"/>
      <c r="K86" s="18"/>
      <c r="N86" s="15"/>
      <c r="O86" s="18"/>
      <c r="P86" s="18"/>
      <c r="Q86" s="18"/>
      <c r="R86" s="18"/>
    </row>
    <row r="87" spans="5:18" ht="17.25">
      <c r="E87" s="15"/>
      <c r="J87" s="15"/>
      <c r="K87" s="18"/>
      <c r="N87" s="15"/>
      <c r="O87" s="18"/>
      <c r="P87" s="18"/>
      <c r="Q87" s="18"/>
      <c r="R87" s="18"/>
    </row>
    <row r="88" spans="5:18" ht="17.25">
      <c r="E88" s="15"/>
      <c r="J88" s="15"/>
      <c r="K88" s="18"/>
      <c r="N88" s="15"/>
      <c r="O88" s="18"/>
      <c r="P88" s="18"/>
      <c r="Q88" s="18"/>
      <c r="R88" s="18"/>
    </row>
    <row r="89" spans="5:18" ht="17.25">
      <c r="E89" s="15"/>
      <c r="J89" s="15"/>
      <c r="K89" s="18"/>
      <c r="N89" s="15"/>
      <c r="O89" s="18"/>
      <c r="P89" s="18"/>
      <c r="Q89" s="18"/>
      <c r="R89" s="18"/>
    </row>
    <row r="90" spans="5:18" ht="17.25">
      <c r="E90" s="15"/>
      <c r="J90" s="15"/>
      <c r="K90" s="18"/>
      <c r="N90" s="15"/>
      <c r="O90" s="18"/>
      <c r="P90" s="18"/>
      <c r="Q90" s="18"/>
      <c r="R90" s="18"/>
    </row>
    <row r="91" spans="3:18" ht="17.25"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8"/>
      <c r="P91" s="18"/>
      <c r="Q91" s="18"/>
      <c r="R91" s="18"/>
    </row>
    <row r="92" spans="5:18" ht="17.25">
      <c r="E92" s="15"/>
      <c r="J92" s="15"/>
      <c r="K92" s="18"/>
      <c r="N92" s="15"/>
      <c r="O92" s="18"/>
      <c r="P92" s="18"/>
      <c r="Q92" s="18"/>
      <c r="R92" s="18"/>
    </row>
    <row r="93" spans="5:18" ht="17.25">
      <c r="E93" s="15"/>
      <c r="J93" s="15"/>
      <c r="K93" s="18"/>
      <c r="N93" s="15"/>
      <c r="O93" s="18"/>
      <c r="P93" s="18"/>
      <c r="Q93" s="18"/>
      <c r="R93" s="18"/>
    </row>
    <row r="94" spans="5:18" ht="17.25">
      <c r="E94" s="15"/>
      <c r="J94" s="15"/>
      <c r="K94" s="18"/>
      <c r="N94" s="15"/>
      <c r="O94" s="18"/>
      <c r="P94" s="18"/>
      <c r="Q94" s="18"/>
      <c r="R94" s="18"/>
    </row>
    <row r="95" spans="5:18" ht="17.25">
      <c r="E95" s="15"/>
      <c r="H95" s="15"/>
      <c r="J95" s="15"/>
      <c r="K95" s="18"/>
      <c r="N95" s="15"/>
      <c r="O95" s="18"/>
      <c r="P95" s="18"/>
      <c r="Q95" s="18"/>
      <c r="R95" s="18"/>
    </row>
    <row r="96" spans="5:18" ht="17.25">
      <c r="E96" s="15"/>
      <c r="J96" s="15"/>
      <c r="K96" s="18"/>
      <c r="N96" s="15"/>
      <c r="O96" s="18"/>
      <c r="P96" s="18"/>
      <c r="Q96" s="18"/>
      <c r="R96" s="18"/>
    </row>
    <row r="97" spans="5:18" ht="17.25">
      <c r="E97" s="15"/>
      <c r="J97" s="15"/>
      <c r="K97" s="18"/>
      <c r="N97" s="15"/>
      <c r="O97" s="18"/>
      <c r="P97" s="18"/>
      <c r="Q97" s="18"/>
      <c r="R97" s="18"/>
    </row>
    <row r="98" spans="5:18" ht="17.25">
      <c r="E98" s="15"/>
      <c r="J98" s="15"/>
      <c r="K98" s="18"/>
      <c r="N98" s="15"/>
      <c r="O98" s="18"/>
      <c r="P98" s="18"/>
      <c r="Q98" s="18"/>
      <c r="R98" s="18"/>
    </row>
    <row r="99" spans="5:18" ht="17.25">
      <c r="E99" s="15"/>
      <c r="J99" s="15"/>
      <c r="K99" s="18"/>
      <c r="N99" s="15"/>
      <c r="O99" s="18"/>
      <c r="P99" s="18"/>
      <c r="Q99" s="18"/>
      <c r="R99" s="18"/>
    </row>
    <row r="100" spans="3:18" ht="17.25"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8"/>
      <c r="P100" s="18"/>
      <c r="Q100" s="18"/>
      <c r="R100" s="18"/>
    </row>
    <row r="101" spans="5:18" ht="17.25">
      <c r="E101" s="15"/>
      <c r="J101" s="15"/>
      <c r="K101" s="18"/>
      <c r="N101" s="15"/>
      <c r="O101" s="18"/>
      <c r="P101" s="18"/>
      <c r="Q101" s="18"/>
      <c r="R101" s="18"/>
    </row>
    <row r="102" spans="5:18" ht="17.25">
      <c r="E102" s="15"/>
      <c r="J102" s="15"/>
      <c r="K102" s="18"/>
      <c r="N102" s="15"/>
      <c r="O102" s="18"/>
      <c r="P102" s="18"/>
      <c r="Q102" s="18"/>
      <c r="R102" s="18"/>
    </row>
    <row r="103" spans="5:18" ht="17.25">
      <c r="E103" s="15"/>
      <c r="J103" s="15"/>
      <c r="K103" s="18"/>
      <c r="N103" s="15"/>
      <c r="O103" s="18"/>
      <c r="P103" s="18"/>
      <c r="Q103" s="18"/>
      <c r="R103" s="18"/>
    </row>
    <row r="104" spans="5:18" ht="17.25">
      <c r="E104" s="15"/>
      <c r="J104" s="15"/>
      <c r="K104" s="18"/>
      <c r="N104" s="15"/>
      <c r="O104" s="18"/>
      <c r="P104" s="18"/>
      <c r="Q104" s="18"/>
      <c r="R104" s="18"/>
    </row>
    <row r="105" spans="11:18" ht="17.25">
      <c r="K105" s="18"/>
      <c r="O105" s="18"/>
      <c r="P105" s="18"/>
      <c r="Q105" s="18"/>
      <c r="R105" s="18"/>
    </row>
    <row r="106" spans="11:18" ht="17.25">
      <c r="K106" s="18"/>
      <c r="O106" s="18"/>
      <c r="P106" s="18"/>
      <c r="Q106" s="18"/>
      <c r="R106" s="18"/>
    </row>
    <row r="107" spans="11:18" ht="17.25">
      <c r="K107" s="18"/>
      <c r="O107" s="18"/>
      <c r="P107" s="18"/>
      <c r="Q107" s="18"/>
      <c r="R107" s="18"/>
    </row>
    <row r="108" spans="11:18" ht="17.25">
      <c r="K108" s="18"/>
      <c r="O108" s="18"/>
      <c r="P108" s="18"/>
      <c r="Q108" s="18"/>
      <c r="R108" s="18"/>
    </row>
    <row r="109" spans="11:18" ht="17.25">
      <c r="K109" s="18"/>
      <c r="O109" s="18"/>
      <c r="P109" s="18"/>
      <c r="Q109" s="18"/>
      <c r="R109" s="18"/>
    </row>
    <row r="110" spans="11:18" ht="17.25">
      <c r="K110" s="18"/>
      <c r="O110" s="18"/>
      <c r="P110" s="18"/>
      <c r="Q110" s="18"/>
      <c r="R110" s="18"/>
    </row>
    <row r="111" spans="11:18" ht="17.25">
      <c r="K111" s="18"/>
      <c r="O111" s="18"/>
      <c r="P111" s="18"/>
      <c r="Q111" s="18"/>
      <c r="R111" s="18"/>
    </row>
    <row r="112" spans="11:18" ht="17.25">
      <c r="K112" s="18"/>
      <c r="O112" s="18"/>
      <c r="P112" s="18"/>
      <c r="Q112" s="18"/>
      <c r="R112" s="18"/>
    </row>
    <row r="113" spans="11:18" ht="17.25">
      <c r="K113" s="18"/>
      <c r="O113" s="18"/>
      <c r="P113" s="18"/>
      <c r="Q113" s="18"/>
      <c r="R113" s="18"/>
    </row>
    <row r="114" spans="11:18" ht="17.25">
      <c r="K114" s="18"/>
      <c r="O114" s="18"/>
      <c r="P114" s="18"/>
      <c r="Q114" s="18"/>
      <c r="R114" s="18"/>
    </row>
    <row r="115" spans="11:18" ht="17.25">
      <c r="K115" s="18"/>
      <c r="O115" s="18"/>
      <c r="P115" s="18"/>
      <c r="Q115" s="18"/>
      <c r="R115" s="18"/>
    </row>
    <row r="116" spans="15:18" ht="17.25">
      <c r="O116" s="18"/>
      <c r="P116" s="18"/>
      <c r="Q116" s="18"/>
      <c r="R116" s="18"/>
    </row>
    <row r="117" spans="15:18" ht="17.25">
      <c r="O117" s="18"/>
      <c r="P117" s="18"/>
      <c r="Q117" s="18"/>
      <c r="R117" s="18"/>
    </row>
    <row r="118" spans="15:18" ht="17.25">
      <c r="O118" s="18"/>
      <c r="P118" s="18"/>
      <c r="Q118" s="18"/>
      <c r="R118" s="18"/>
    </row>
    <row r="119" spans="15:18" ht="17.25">
      <c r="O119" s="18"/>
      <c r="P119" s="18"/>
      <c r="Q119" s="18"/>
      <c r="R119" s="18"/>
    </row>
    <row r="120" spans="15:18" ht="17.25">
      <c r="O120" s="18"/>
      <c r="P120" s="18"/>
      <c r="Q120" s="18"/>
      <c r="R120" s="18"/>
    </row>
    <row r="121" spans="15:18" ht="17.25">
      <c r="O121" s="18"/>
      <c r="P121" s="18"/>
      <c r="Q121" s="18"/>
      <c r="R121" s="18"/>
    </row>
    <row r="122" spans="15:18" ht="17.25">
      <c r="O122" s="18"/>
      <c r="P122" s="18"/>
      <c r="Q122" s="18"/>
      <c r="R122" s="18"/>
    </row>
    <row r="123" spans="15:18" ht="17.25">
      <c r="O123" s="18"/>
      <c r="P123" s="18"/>
      <c r="Q123" s="18"/>
      <c r="R123" s="18"/>
    </row>
  </sheetData>
  <printOptions horizontalCentered="1"/>
  <pageMargins left="0.3937007874015748" right="0.1968503937007874" top="0.5905511811023623" bottom="0.1968503937007874" header="0" footer="0"/>
  <pageSetup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109"/>
  <sheetViews>
    <sheetView showOutlineSymbols="0" zoomScale="87" zoomScaleNormal="87" workbookViewId="0" topLeftCell="A1">
      <pane xSplit="2" ySplit="5" topLeftCell="C24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15" sqref="E15"/>
    </sheetView>
  </sheetViews>
  <sheetFormatPr defaultColWidth="8.88671875" defaultRowHeight="15"/>
  <cols>
    <col min="1" max="1" width="3.6640625" style="1" customWidth="1"/>
    <col min="2" max="2" width="9.6640625" style="1" customWidth="1"/>
    <col min="3" max="6" width="10.6640625" style="1" customWidth="1"/>
    <col min="7" max="7" width="7.6640625" style="1" customWidth="1"/>
    <col min="8" max="9" width="6.6640625" style="1" customWidth="1"/>
    <col min="10" max="11" width="7.6640625" style="1" customWidth="1"/>
    <col min="12" max="13" width="6.6640625" style="1" customWidth="1"/>
    <col min="14" max="14" width="7.6640625" style="1" customWidth="1"/>
    <col min="15" max="15" width="2.6640625" style="1" customWidth="1"/>
    <col min="16" max="16" width="7.6640625" style="1" customWidth="1"/>
    <col min="17" max="17" width="0.88671875" style="1" customWidth="1"/>
    <col min="18" max="18" width="3.6640625" style="1" customWidth="1"/>
    <col min="19" max="19" width="11.6640625" style="1" customWidth="1"/>
    <col min="20" max="21" width="14.6640625" style="1" customWidth="1"/>
    <col min="22" max="22" width="3.6640625" style="1" customWidth="1"/>
    <col min="23" max="23" width="11.6640625" style="1" customWidth="1"/>
    <col min="24" max="16384" width="10.6640625" style="1" customWidth="1"/>
  </cols>
  <sheetData>
    <row r="1" spans="2:219" ht="30" customHeight="1">
      <c r="B1" s="2" t="s">
        <v>16</v>
      </c>
      <c r="E1" s="3" t="s">
        <v>82</v>
      </c>
      <c r="M1" s="4" t="s">
        <v>70</v>
      </c>
      <c r="Q1" s="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</row>
    <row r="2" spans="17:219" ht="19.5" customHeight="1" thickBot="1">
      <c r="Q2" s="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</row>
    <row r="3" spans="1:219" ht="19.5" customHeight="1" thickTop="1">
      <c r="A3" s="24"/>
      <c r="B3" s="25" t="s">
        <v>17</v>
      </c>
      <c r="C3" s="26" t="s">
        <v>58</v>
      </c>
      <c r="D3" s="25"/>
      <c r="E3" s="25"/>
      <c r="F3" s="26"/>
      <c r="G3" s="26" t="s">
        <v>62</v>
      </c>
      <c r="H3" s="25"/>
      <c r="I3" s="25"/>
      <c r="J3" s="25"/>
      <c r="K3" s="26" t="s">
        <v>68</v>
      </c>
      <c r="L3" s="25"/>
      <c r="M3" s="25"/>
      <c r="N3" s="25"/>
      <c r="O3" s="26"/>
      <c r="P3" s="27"/>
      <c r="Q3" s="8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</row>
    <row r="4" spans="1:219" ht="19.5" customHeight="1">
      <c r="A4" s="28"/>
      <c r="B4" s="29"/>
      <c r="C4" s="30"/>
      <c r="D4" s="30"/>
      <c r="E4" s="30"/>
      <c r="F4" s="31"/>
      <c r="G4" s="30"/>
      <c r="H4" s="30" t="s">
        <v>64</v>
      </c>
      <c r="I4" s="32" t="s">
        <v>66</v>
      </c>
      <c r="J4" s="30"/>
      <c r="K4" s="30"/>
      <c r="L4" s="30" t="s">
        <v>64</v>
      </c>
      <c r="M4" s="32" t="s">
        <v>66</v>
      </c>
      <c r="N4" s="30"/>
      <c r="O4" s="31"/>
      <c r="P4" s="33"/>
      <c r="Q4" s="8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</row>
    <row r="5" spans="1:219" ht="19.5" customHeight="1" thickBot="1">
      <c r="A5" s="28" t="s">
        <v>0</v>
      </c>
      <c r="B5" s="29"/>
      <c r="C5" s="34" t="s">
        <v>59</v>
      </c>
      <c r="D5" s="34" t="s">
        <v>60</v>
      </c>
      <c r="E5" s="34" t="s">
        <v>22</v>
      </c>
      <c r="F5" s="34" t="s">
        <v>61</v>
      </c>
      <c r="G5" s="34" t="s">
        <v>63</v>
      </c>
      <c r="H5" s="35" t="s">
        <v>65</v>
      </c>
      <c r="I5" s="35" t="s">
        <v>67</v>
      </c>
      <c r="J5" s="34" t="s">
        <v>22</v>
      </c>
      <c r="K5" s="34" t="s">
        <v>63</v>
      </c>
      <c r="L5" s="35" t="s">
        <v>69</v>
      </c>
      <c r="M5" s="35" t="s">
        <v>67</v>
      </c>
      <c r="N5" s="34" t="s">
        <v>22</v>
      </c>
      <c r="O5" s="36" t="s">
        <v>71</v>
      </c>
      <c r="P5" s="37"/>
      <c r="Q5" s="8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</row>
    <row r="6" spans="1:219" ht="21" customHeight="1" thickTop="1">
      <c r="A6" s="38"/>
      <c r="B6" s="118" t="s">
        <v>18</v>
      </c>
      <c r="C6" s="39">
        <v>96831</v>
      </c>
      <c r="D6" s="39">
        <v>103668</v>
      </c>
      <c r="E6" s="40">
        <v>200499</v>
      </c>
      <c r="F6" s="39">
        <v>72491</v>
      </c>
      <c r="G6" s="39">
        <v>268</v>
      </c>
      <c r="H6" s="39">
        <v>156</v>
      </c>
      <c r="I6" s="39">
        <v>4</v>
      </c>
      <c r="J6" s="40">
        <v>428</v>
      </c>
      <c r="K6" s="39">
        <v>280</v>
      </c>
      <c r="L6" s="39">
        <v>177</v>
      </c>
      <c r="M6" s="39">
        <v>4</v>
      </c>
      <c r="N6" s="40">
        <v>461</v>
      </c>
      <c r="O6" s="41" t="s">
        <v>119</v>
      </c>
      <c r="P6" s="42">
        <v>33</v>
      </c>
      <c r="Q6" s="8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</row>
    <row r="7" spans="1:219" ht="21" customHeight="1">
      <c r="A7" s="43" t="s">
        <v>1</v>
      </c>
      <c r="B7" s="119" t="s">
        <v>19</v>
      </c>
      <c r="C7" s="44">
        <v>67555</v>
      </c>
      <c r="D7" s="44">
        <v>73863</v>
      </c>
      <c r="E7" s="45">
        <v>141418</v>
      </c>
      <c r="F7" s="44">
        <v>56632</v>
      </c>
      <c r="G7" s="44">
        <v>307</v>
      </c>
      <c r="H7" s="44">
        <v>132</v>
      </c>
      <c r="I7" s="44">
        <v>4</v>
      </c>
      <c r="J7" s="45">
        <v>443</v>
      </c>
      <c r="K7" s="44">
        <v>262</v>
      </c>
      <c r="L7" s="44">
        <v>124</v>
      </c>
      <c r="M7" s="44">
        <v>1</v>
      </c>
      <c r="N7" s="45">
        <v>387</v>
      </c>
      <c r="O7" s="46" t="s">
        <v>118</v>
      </c>
      <c r="P7" s="47">
        <v>56</v>
      </c>
      <c r="Q7" s="8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ht="21" customHeight="1">
      <c r="A8" s="43"/>
      <c r="B8" s="119" t="s">
        <v>20</v>
      </c>
      <c r="C8" s="44">
        <v>23144</v>
      </c>
      <c r="D8" s="44">
        <v>25871</v>
      </c>
      <c r="E8" s="45">
        <v>49015</v>
      </c>
      <c r="F8" s="44">
        <v>18821</v>
      </c>
      <c r="G8" s="44">
        <v>81</v>
      </c>
      <c r="H8" s="44">
        <v>43</v>
      </c>
      <c r="I8" s="44">
        <v>2</v>
      </c>
      <c r="J8" s="45">
        <v>126</v>
      </c>
      <c r="K8" s="44">
        <v>118</v>
      </c>
      <c r="L8" s="44">
        <v>52</v>
      </c>
      <c r="M8" s="44">
        <v>0</v>
      </c>
      <c r="N8" s="45">
        <v>170</v>
      </c>
      <c r="O8" s="46" t="s">
        <v>119</v>
      </c>
      <c r="P8" s="47">
        <v>44</v>
      </c>
      <c r="Q8" s="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ht="21" customHeight="1">
      <c r="A9" s="43" t="s">
        <v>2</v>
      </c>
      <c r="B9" s="119" t="s">
        <v>21</v>
      </c>
      <c r="C9" s="48">
        <v>18271</v>
      </c>
      <c r="D9" s="48">
        <v>19322</v>
      </c>
      <c r="E9" s="45">
        <v>37593</v>
      </c>
      <c r="F9" s="48">
        <v>14389</v>
      </c>
      <c r="G9" s="48">
        <v>71</v>
      </c>
      <c r="H9" s="48">
        <v>18</v>
      </c>
      <c r="I9" s="44">
        <v>0</v>
      </c>
      <c r="J9" s="45">
        <v>89</v>
      </c>
      <c r="K9" s="48">
        <v>84</v>
      </c>
      <c r="L9" s="48">
        <v>36</v>
      </c>
      <c r="M9" s="44">
        <v>0</v>
      </c>
      <c r="N9" s="45">
        <v>120</v>
      </c>
      <c r="O9" s="46" t="s">
        <v>119</v>
      </c>
      <c r="P9" s="47">
        <v>31</v>
      </c>
      <c r="Q9" s="8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ht="21" customHeight="1" thickBot="1">
      <c r="A10" s="104"/>
      <c r="B10" s="121" t="s">
        <v>22</v>
      </c>
      <c r="C10" s="106">
        <v>205801</v>
      </c>
      <c r="D10" s="106">
        <v>222724</v>
      </c>
      <c r="E10" s="106">
        <v>428525</v>
      </c>
      <c r="F10" s="106">
        <v>162333</v>
      </c>
      <c r="G10" s="106">
        <v>727</v>
      </c>
      <c r="H10" s="106">
        <v>349</v>
      </c>
      <c r="I10" s="106">
        <v>10</v>
      </c>
      <c r="J10" s="106">
        <v>1086</v>
      </c>
      <c r="K10" s="106">
        <v>744</v>
      </c>
      <c r="L10" s="106">
        <v>389</v>
      </c>
      <c r="M10" s="106">
        <v>5</v>
      </c>
      <c r="N10" s="106">
        <v>1138</v>
      </c>
      <c r="O10" s="107" t="s">
        <v>119</v>
      </c>
      <c r="P10" s="108">
        <v>52</v>
      </c>
      <c r="Q10" s="8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ht="21" customHeight="1" thickTop="1">
      <c r="A11" s="117" t="s">
        <v>121</v>
      </c>
      <c r="B11" s="120" t="s">
        <v>24</v>
      </c>
      <c r="C11" s="101">
        <v>6677</v>
      </c>
      <c r="D11" s="101">
        <v>7252</v>
      </c>
      <c r="E11" s="93">
        <v>13929</v>
      </c>
      <c r="F11" s="101">
        <v>4249</v>
      </c>
      <c r="G11" s="101">
        <v>20</v>
      </c>
      <c r="H11" s="101">
        <v>6</v>
      </c>
      <c r="I11" s="101">
        <v>0</v>
      </c>
      <c r="J11" s="93">
        <v>26</v>
      </c>
      <c r="K11" s="101">
        <v>17</v>
      </c>
      <c r="L11" s="101">
        <v>15</v>
      </c>
      <c r="M11" s="101">
        <v>0</v>
      </c>
      <c r="N11" s="93">
        <v>32</v>
      </c>
      <c r="O11" s="102" t="s">
        <v>119</v>
      </c>
      <c r="P11" s="103">
        <v>6</v>
      </c>
      <c r="Q11" s="8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ht="21" customHeight="1" thickBot="1">
      <c r="A12" s="43"/>
      <c r="B12" s="122" t="s">
        <v>22</v>
      </c>
      <c r="C12" s="50">
        <v>6677</v>
      </c>
      <c r="D12" s="50">
        <v>7252</v>
      </c>
      <c r="E12" s="50">
        <v>13929</v>
      </c>
      <c r="F12" s="50">
        <v>4249</v>
      </c>
      <c r="G12" s="50">
        <v>20</v>
      </c>
      <c r="H12" s="50">
        <v>6</v>
      </c>
      <c r="I12" s="50">
        <v>0</v>
      </c>
      <c r="J12" s="50">
        <v>26</v>
      </c>
      <c r="K12" s="50">
        <v>17</v>
      </c>
      <c r="L12" s="50">
        <v>15</v>
      </c>
      <c r="M12" s="50">
        <v>0</v>
      </c>
      <c r="N12" s="50">
        <v>32</v>
      </c>
      <c r="O12" s="51" t="s">
        <v>119</v>
      </c>
      <c r="P12" s="52">
        <v>6</v>
      </c>
      <c r="Q12" s="8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ht="21" customHeight="1" thickTop="1">
      <c r="A13" s="38" t="s">
        <v>122</v>
      </c>
      <c r="B13" s="118" t="s">
        <v>26</v>
      </c>
      <c r="C13" s="39">
        <v>5045</v>
      </c>
      <c r="D13" s="39">
        <v>5375</v>
      </c>
      <c r="E13" s="40">
        <v>10420</v>
      </c>
      <c r="F13" s="39">
        <v>2918</v>
      </c>
      <c r="G13" s="39">
        <v>15</v>
      </c>
      <c r="H13" s="39">
        <v>8</v>
      </c>
      <c r="I13" s="39">
        <v>1</v>
      </c>
      <c r="J13" s="40">
        <v>24</v>
      </c>
      <c r="K13" s="39">
        <v>22</v>
      </c>
      <c r="L13" s="39">
        <v>8</v>
      </c>
      <c r="M13" s="39">
        <v>0</v>
      </c>
      <c r="N13" s="40">
        <v>30</v>
      </c>
      <c r="O13" s="41" t="s">
        <v>119</v>
      </c>
      <c r="P13" s="42">
        <v>6</v>
      </c>
      <c r="Q13" s="8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ht="21" customHeight="1">
      <c r="A14" s="43"/>
      <c r="B14" s="119" t="s">
        <v>27</v>
      </c>
      <c r="C14" s="44">
        <v>2168</v>
      </c>
      <c r="D14" s="44">
        <v>2354</v>
      </c>
      <c r="E14" s="45">
        <v>4522</v>
      </c>
      <c r="F14" s="44">
        <v>1245</v>
      </c>
      <c r="G14" s="44">
        <v>3</v>
      </c>
      <c r="H14" s="44">
        <v>0</v>
      </c>
      <c r="I14" s="44">
        <v>0</v>
      </c>
      <c r="J14" s="45">
        <v>3</v>
      </c>
      <c r="K14" s="44">
        <v>7</v>
      </c>
      <c r="L14" s="44">
        <v>5</v>
      </c>
      <c r="M14" s="44">
        <v>0</v>
      </c>
      <c r="N14" s="45">
        <v>12</v>
      </c>
      <c r="O14" s="46" t="s">
        <v>119</v>
      </c>
      <c r="P14" s="47">
        <v>9</v>
      </c>
      <c r="Q14" s="8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ht="21" customHeight="1">
      <c r="A15" s="43" t="s">
        <v>123</v>
      </c>
      <c r="B15" s="119" t="s">
        <v>29</v>
      </c>
      <c r="C15" s="44">
        <v>2626</v>
      </c>
      <c r="D15" s="44">
        <v>2819</v>
      </c>
      <c r="E15" s="45">
        <v>5445</v>
      </c>
      <c r="F15" s="44">
        <v>1493</v>
      </c>
      <c r="G15" s="44">
        <v>14</v>
      </c>
      <c r="H15" s="44">
        <v>5</v>
      </c>
      <c r="I15" s="44">
        <v>0</v>
      </c>
      <c r="J15" s="45">
        <v>19</v>
      </c>
      <c r="K15" s="44">
        <v>6</v>
      </c>
      <c r="L15" s="44">
        <v>7</v>
      </c>
      <c r="M15" s="44">
        <v>0</v>
      </c>
      <c r="N15" s="45">
        <v>13</v>
      </c>
      <c r="O15" s="46" t="s">
        <v>118</v>
      </c>
      <c r="P15" s="47">
        <v>6</v>
      </c>
      <c r="Q15" s="8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ht="21" customHeight="1">
      <c r="A16" s="43"/>
      <c r="B16" s="119" t="s">
        <v>30</v>
      </c>
      <c r="C16" s="44">
        <v>2263</v>
      </c>
      <c r="D16" s="44">
        <v>2458</v>
      </c>
      <c r="E16" s="45">
        <v>4721</v>
      </c>
      <c r="F16" s="44">
        <v>1603</v>
      </c>
      <c r="G16" s="44">
        <v>2</v>
      </c>
      <c r="H16" s="44">
        <v>2</v>
      </c>
      <c r="I16" s="44">
        <v>0</v>
      </c>
      <c r="J16" s="45">
        <v>4</v>
      </c>
      <c r="K16" s="44">
        <v>10</v>
      </c>
      <c r="L16" s="44">
        <v>12</v>
      </c>
      <c r="M16" s="44">
        <v>0</v>
      </c>
      <c r="N16" s="45">
        <v>22</v>
      </c>
      <c r="O16" s="46" t="s">
        <v>119</v>
      </c>
      <c r="P16" s="47">
        <v>18</v>
      </c>
      <c r="Q16" s="8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ht="21" customHeight="1">
      <c r="A17" s="43" t="s">
        <v>5</v>
      </c>
      <c r="B17" s="119" t="s">
        <v>33</v>
      </c>
      <c r="C17" s="44">
        <v>4352</v>
      </c>
      <c r="D17" s="44">
        <v>4786</v>
      </c>
      <c r="E17" s="45">
        <v>9138</v>
      </c>
      <c r="F17" s="44">
        <v>2828</v>
      </c>
      <c r="G17" s="44">
        <v>11</v>
      </c>
      <c r="H17" s="44">
        <v>2</v>
      </c>
      <c r="I17" s="44">
        <v>0</v>
      </c>
      <c r="J17" s="45">
        <v>13</v>
      </c>
      <c r="K17" s="44">
        <v>9</v>
      </c>
      <c r="L17" s="44">
        <v>9</v>
      </c>
      <c r="M17" s="44">
        <v>0</v>
      </c>
      <c r="N17" s="45">
        <v>18</v>
      </c>
      <c r="O17" s="46" t="s">
        <v>119</v>
      </c>
      <c r="P17" s="47">
        <v>5</v>
      </c>
      <c r="Q17" s="8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ht="21" customHeight="1" thickBot="1">
      <c r="A18" s="43"/>
      <c r="B18" s="122" t="s">
        <v>22</v>
      </c>
      <c r="C18" s="50">
        <v>16454</v>
      </c>
      <c r="D18" s="50">
        <v>17792</v>
      </c>
      <c r="E18" s="50">
        <v>34246</v>
      </c>
      <c r="F18" s="50">
        <v>10087</v>
      </c>
      <c r="G18" s="50">
        <v>45</v>
      </c>
      <c r="H18" s="50">
        <v>17</v>
      </c>
      <c r="I18" s="50">
        <v>1</v>
      </c>
      <c r="J18" s="50">
        <v>63</v>
      </c>
      <c r="K18" s="50">
        <v>54</v>
      </c>
      <c r="L18" s="50">
        <v>41</v>
      </c>
      <c r="M18" s="50">
        <v>0</v>
      </c>
      <c r="N18" s="50">
        <v>95</v>
      </c>
      <c r="O18" s="51" t="s">
        <v>119</v>
      </c>
      <c r="P18" s="52">
        <v>32</v>
      </c>
      <c r="Q18" s="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ht="21" customHeight="1" thickTop="1">
      <c r="A19" s="38"/>
      <c r="B19" s="118" t="s">
        <v>40</v>
      </c>
      <c r="C19" s="39">
        <v>3736</v>
      </c>
      <c r="D19" s="39">
        <v>4114</v>
      </c>
      <c r="E19" s="40">
        <v>7850</v>
      </c>
      <c r="F19" s="39">
        <v>2694</v>
      </c>
      <c r="G19" s="39">
        <v>10</v>
      </c>
      <c r="H19" s="39">
        <v>4</v>
      </c>
      <c r="I19" s="39">
        <v>0</v>
      </c>
      <c r="J19" s="40">
        <v>14</v>
      </c>
      <c r="K19" s="39">
        <v>12</v>
      </c>
      <c r="L19" s="39">
        <v>11</v>
      </c>
      <c r="M19" s="39">
        <v>0</v>
      </c>
      <c r="N19" s="40">
        <v>23</v>
      </c>
      <c r="O19" s="41" t="s">
        <v>119</v>
      </c>
      <c r="P19" s="42">
        <v>9</v>
      </c>
      <c r="Q19" s="8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ht="21" customHeight="1">
      <c r="A20" s="43" t="s">
        <v>126</v>
      </c>
      <c r="B20" s="119" t="s">
        <v>41</v>
      </c>
      <c r="C20" s="44">
        <v>2077</v>
      </c>
      <c r="D20" s="44">
        <v>2201</v>
      </c>
      <c r="E20" s="45">
        <v>4278</v>
      </c>
      <c r="F20" s="44">
        <v>1318</v>
      </c>
      <c r="G20" s="44">
        <v>4</v>
      </c>
      <c r="H20" s="44">
        <v>1</v>
      </c>
      <c r="I20" s="44">
        <v>0</v>
      </c>
      <c r="J20" s="45">
        <v>5</v>
      </c>
      <c r="K20" s="44">
        <v>8</v>
      </c>
      <c r="L20" s="44">
        <v>3</v>
      </c>
      <c r="M20" s="44">
        <v>0</v>
      </c>
      <c r="N20" s="45">
        <v>11</v>
      </c>
      <c r="O20" s="46" t="s">
        <v>119</v>
      </c>
      <c r="P20" s="47">
        <v>6</v>
      </c>
      <c r="Q20" s="8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ht="21" customHeight="1">
      <c r="A21" s="43"/>
      <c r="B21" s="119" t="s">
        <v>42</v>
      </c>
      <c r="C21" s="44">
        <v>3830</v>
      </c>
      <c r="D21" s="44">
        <v>4140</v>
      </c>
      <c r="E21" s="45">
        <v>7970</v>
      </c>
      <c r="F21" s="44">
        <v>2427</v>
      </c>
      <c r="G21" s="44">
        <v>14</v>
      </c>
      <c r="H21" s="44">
        <v>8</v>
      </c>
      <c r="I21" s="44">
        <v>0</v>
      </c>
      <c r="J21" s="45">
        <v>22</v>
      </c>
      <c r="K21" s="44">
        <v>13</v>
      </c>
      <c r="L21" s="44">
        <v>6</v>
      </c>
      <c r="M21" s="44">
        <v>0</v>
      </c>
      <c r="N21" s="45">
        <v>19</v>
      </c>
      <c r="O21" s="46" t="s">
        <v>118</v>
      </c>
      <c r="P21" s="47">
        <v>3</v>
      </c>
      <c r="Q21" s="8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ht="21" customHeight="1">
      <c r="A22" s="43" t="s">
        <v>127</v>
      </c>
      <c r="B22" s="119" t="s">
        <v>43</v>
      </c>
      <c r="C22" s="44">
        <v>4333</v>
      </c>
      <c r="D22" s="44">
        <v>4636</v>
      </c>
      <c r="E22" s="45">
        <v>8969</v>
      </c>
      <c r="F22" s="44">
        <v>2544</v>
      </c>
      <c r="G22" s="44">
        <v>16</v>
      </c>
      <c r="H22" s="44">
        <v>5</v>
      </c>
      <c r="I22" s="44">
        <v>0</v>
      </c>
      <c r="J22" s="45">
        <v>21</v>
      </c>
      <c r="K22" s="44">
        <v>22</v>
      </c>
      <c r="L22" s="44">
        <v>7</v>
      </c>
      <c r="M22" s="44">
        <v>0</v>
      </c>
      <c r="N22" s="45">
        <v>29</v>
      </c>
      <c r="O22" s="46" t="s">
        <v>119</v>
      </c>
      <c r="P22" s="47">
        <v>8</v>
      </c>
      <c r="Q22" s="8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ht="21" customHeight="1">
      <c r="A23" s="43"/>
      <c r="B23" s="119" t="s">
        <v>124</v>
      </c>
      <c r="C23" s="44">
        <v>8582</v>
      </c>
      <c r="D23" s="44">
        <v>9331</v>
      </c>
      <c r="E23" s="45">
        <v>17913</v>
      </c>
      <c r="F23" s="44">
        <v>5456</v>
      </c>
      <c r="G23" s="44">
        <v>32</v>
      </c>
      <c r="H23" s="44">
        <v>9</v>
      </c>
      <c r="I23" s="44">
        <v>0</v>
      </c>
      <c r="J23" s="45">
        <v>41</v>
      </c>
      <c r="K23" s="44">
        <v>23</v>
      </c>
      <c r="L23" s="44">
        <v>22</v>
      </c>
      <c r="M23" s="44">
        <v>0</v>
      </c>
      <c r="N23" s="45">
        <v>45</v>
      </c>
      <c r="O23" s="46" t="s">
        <v>119</v>
      </c>
      <c r="P23" s="47">
        <v>4</v>
      </c>
      <c r="Q23" s="8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ht="21" customHeight="1">
      <c r="A24" s="43" t="s">
        <v>128</v>
      </c>
      <c r="B24" s="119" t="s">
        <v>125</v>
      </c>
      <c r="C24" s="44">
        <v>9747</v>
      </c>
      <c r="D24" s="44">
        <v>10673</v>
      </c>
      <c r="E24" s="45">
        <v>20420</v>
      </c>
      <c r="F24" s="44">
        <v>6299</v>
      </c>
      <c r="G24" s="44">
        <v>24</v>
      </c>
      <c r="H24" s="44">
        <v>8</v>
      </c>
      <c r="I24" s="44">
        <v>0</v>
      </c>
      <c r="J24" s="45">
        <v>32</v>
      </c>
      <c r="K24" s="44">
        <v>35</v>
      </c>
      <c r="L24" s="44">
        <v>23</v>
      </c>
      <c r="M24" s="44">
        <v>0</v>
      </c>
      <c r="N24" s="45">
        <v>58</v>
      </c>
      <c r="O24" s="46" t="s">
        <v>119</v>
      </c>
      <c r="P24" s="47">
        <v>26</v>
      </c>
      <c r="Q24" s="8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ht="21" customHeight="1" thickBot="1">
      <c r="A25" s="43"/>
      <c r="B25" s="122" t="s">
        <v>22</v>
      </c>
      <c r="C25" s="50">
        <v>32305</v>
      </c>
      <c r="D25" s="50">
        <v>35095</v>
      </c>
      <c r="E25" s="50">
        <v>67400</v>
      </c>
      <c r="F25" s="50">
        <v>20738</v>
      </c>
      <c r="G25" s="50">
        <v>100</v>
      </c>
      <c r="H25" s="50">
        <v>35</v>
      </c>
      <c r="I25" s="50">
        <v>0</v>
      </c>
      <c r="J25" s="50">
        <v>135</v>
      </c>
      <c r="K25" s="50">
        <v>113</v>
      </c>
      <c r="L25" s="50">
        <v>72</v>
      </c>
      <c r="M25" s="50">
        <v>0</v>
      </c>
      <c r="N25" s="50">
        <v>185</v>
      </c>
      <c r="O25" s="51" t="s">
        <v>119</v>
      </c>
      <c r="P25" s="52">
        <v>50</v>
      </c>
      <c r="Q25" s="8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ht="21" customHeight="1" thickTop="1">
      <c r="A26" s="38"/>
      <c r="B26" s="118" t="s">
        <v>49</v>
      </c>
      <c r="C26" s="39">
        <v>1434</v>
      </c>
      <c r="D26" s="39">
        <v>1657</v>
      </c>
      <c r="E26" s="40">
        <v>3091</v>
      </c>
      <c r="F26" s="39">
        <v>867</v>
      </c>
      <c r="G26" s="39">
        <v>4</v>
      </c>
      <c r="H26" s="39">
        <v>1</v>
      </c>
      <c r="I26" s="39">
        <v>0</v>
      </c>
      <c r="J26" s="40">
        <v>5</v>
      </c>
      <c r="K26" s="39">
        <v>6</v>
      </c>
      <c r="L26" s="39">
        <v>1</v>
      </c>
      <c r="M26" s="39">
        <v>0</v>
      </c>
      <c r="N26" s="40">
        <v>7</v>
      </c>
      <c r="O26" s="41" t="s">
        <v>119</v>
      </c>
      <c r="P26" s="42">
        <v>2</v>
      </c>
      <c r="Q26" s="8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ht="21" customHeight="1">
      <c r="A27" s="43" t="s">
        <v>12</v>
      </c>
      <c r="B27" s="119" t="s">
        <v>50</v>
      </c>
      <c r="C27" s="44">
        <v>4288</v>
      </c>
      <c r="D27" s="44">
        <v>4768</v>
      </c>
      <c r="E27" s="45">
        <v>9056</v>
      </c>
      <c r="F27" s="44">
        <v>2880</v>
      </c>
      <c r="G27" s="44">
        <v>16</v>
      </c>
      <c r="H27" s="44">
        <v>8</v>
      </c>
      <c r="I27" s="44">
        <v>0</v>
      </c>
      <c r="J27" s="45">
        <v>24</v>
      </c>
      <c r="K27" s="44">
        <v>20</v>
      </c>
      <c r="L27" s="44">
        <v>9</v>
      </c>
      <c r="M27" s="44">
        <v>0</v>
      </c>
      <c r="N27" s="45">
        <v>29</v>
      </c>
      <c r="O27" s="46" t="s">
        <v>119</v>
      </c>
      <c r="P27" s="47">
        <v>5</v>
      </c>
      <c r="Q27" s="8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ht="21" customHeight="1">
      <c r="A28" s="43"/>
      <c r="B28" s="119" t="s">
        <v>51</v>
      </c>
      <c r="C28" s="44">
        <v>3292</v>
      </c>
      <c r="D28" s="44">
        <v>3599</v>
      </c>
      <c r="E28" s="45">
        <v>6891</v>
      </c>
      <c r="F28" s="44">
        <v>1964</v>
      </c>
      <c r="G28" s="44">
        <v>11</v>
      </c>
      <c r="H28" s="44">
        <v>3</v>
      </c>
      <c r="I28" s="44">
        <v>0</v>
      </c>
      <c r="J28" s="45">
        <v>14</v>
      </c>
      <c r="K28" s="44">
        <v>10</v>
      </c>
      <c r="L28" s="44">
        <v>4</v>
      </c>
      <c r="M28" s="44">
        <v>0</v>
      </c>
      <c r="N28" s="45">
        <v>14</v>
      </c>
      <c r="O28" s="46" t="s">
        <v>118</v>
      </c>
      <c r="P28" s="47" t="s">
        <v>120</v>
      </c>
      <c r="Q28" s="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ht="21" customHeight="1">
      <c r="A29" s="43" t="s">
        <v>127</v>
      </c>
      <c r="B29" s="119" t="s">
        <v>52</v>
      </c>
      <c r="C29" s="44">
        <v>3564</v>
      </c>
      <c r="D29" s="44">
        <v>3865</v>
      </c>
      <c r="E29" s="45">
        <v>7429</v>
      </c>
      <c r="F29" s="44">
        <v>2333</v>
      </c>
      <c r="G29" s="44">
        <v>15</v>
      </c>
      <c r="H29" s="44">
        <v>4</v>
      </c>
      <c r="I29" s="44">
        <v>0</v>
      </c>
      <c r="J29" s="45">
        <v>19</v>
      </c>
      <c r="K29" s="44">
        <v>10</v>
      </c>
      <c r="L29" s="44">
        <v>4</v>
      </c>
      <c r="M29" s="44">
        <v>0</v>
      </c>
      <c r="N29" s="45">
        <v>14</v>
      </c>
      <c r="O29" s="46" t="s">
        <v>118</v>
      </c>
      <c r="P29" s="47">
        <v>5</v>
      </c>
      <c r="Q29" s="8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1:219" ht="21" customHeight="1">
      <c r="A30" s="43"/>
      <c r="B30" s="119" t="s">
        <v>53</v>
      </c>
      <c r="C30" s="44">
        <v>2492</v>
      </c>
      <c r="D30" s="44">
        <v>2756</v>
      </c>
      <c r="E30" s="45">
        <v>5248</v>
      </c>
      <c r="F30" s="44">
        <v>1492</v>
      </c>
      <c r="G30" s="44">
        <v>5</v>
      </c>
      <c r="H30" s="44">
        <v>3</v>
      </c>
      <c r="I30" s="44">
        <v>0</v>
      </c>
      <c r="J30" s="45">
        <v>8</v>
      </c>
      <c r="K30" s="44">
        <v>9</v>
      </c>
      <c r="L30" s="44">
        <v>10</v>
      </c>
      <c r="M30" s="44">
        <v>0</v>
      </c>
      <c r="N30" s="45">
        <v>19</v>
      </c>
      <c r="O30" s="46" t="s">
        <v>119</v>
      </c>
      <c r="P30" s="47">
        <v>11</v>
      </c>
      <c r="Q30" s="8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ht="21" customHeight="1">
      <c r="A31" s="43" t="s">
        <v>128</v>
      </c>
      <c r="B31" s="119" t="s">
        <v>129</v>
      </c>
      <c r="C31" s="44">
        <v>5808</v>
      </c>
      <c r="D31" s="44">
        <v>6425</v>
      </c>
      <c r="E31" s="45">
        <v>12233</v>
      </c>
      <c r="F31" s="44">
        <v>3698</v>
      </c>
      <c r="G31" s="44">
        <v>12</v>
      </c>
      <c r="H31" s="44">
        <v>6</v>
      </c>
      <c r="I31" s="44">
        <v>0</v>
      </c>
      <c r="J31" s="45">
        <v>18</v>
      </c>
      <c r="K31" s="44">
        <v>12</v>
      </c>
      <c r="L31" s="44">
        <v>11</v>
      </c>
      <c r="M31" s="44">
        <v>0</v>
      </c>
      <c r="N31" s="45">
        <v>23</v>
      </c>
      <c r="O31" s="46" t="s">
        <v>119</v>
      </c>
      <c r="P31" s="47">
        <v>5</v>
      </c>
      <c r="Q31" s="8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ht="21" customHeight="1">
      <c r="A32" s="43"/>
      <c r="B32" s="119" t="s">
        <v>130</v>
      </c>
      <c r="C32" s="44">
        <v>6018</v>
      </c>
      <c r="D32" s="44">
        <v>6536</v>
      </c>
      <c r="E32" s="45">
        <v>12554</v>
      </c>
      <c r="F32" s="44">
        <v>3711</v>
      </c>
      <c r="G32" s="44">
        <v>14</v>
      </c>
      <c r="H32" s="44">
        <v>7</v>
      </c>
      <c r="I32" s="44">
        <v>0</v>
      </c>
      <c r="J32" s="45">
        <v>21</v>
      </c>
      <c r="K32" s="44">
        <v>16</v>
      </c>
      <c r="L32" s="44">
        <v>13</v>
      </c>
      <c r="M32" s="44">
        <v>0</v>
      </c>
      <c r="N32" s="45">
        <v>29</v>
      </c>
      <c r="O32" s="46" t="s">
        <v>119</v>
      </c>
      <c r="P32" s="47">
        <v>8</v>
      </c>
      <c r="Q32" s="8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:219" ht="21" customHeight="1" thickBot="1">
      <c r="A33" s="43"/>
      <c r="B33" s="122" t="s">
        <v>22</v>
      </c>
      <c r="C33" s="50">
        <v>26896</v>
      </c>
      <c r="D33" s="50">
        <v>29606</v>
      </c>
      <c r="E33" s="50">
        <v>56502</v>
      </c>
      <c r="F33" s="50">
        <v>16945</v>
      </c>
      <c r="G33" s="50">
        <v>77</v>
      </c>
      <c r="H33" s="50">
        <v>32</v>
      </c>
      <c r="I33" s="50">
        <v>0</v>
      </c>
      <c r="J33" s="50">
        <v>109</v>
      </c>
      <c r="K33" s="50">
        <v>83</v>
      </c>
      <c r="L33" s="50">
        <v>52</v>
      </c>
      <c r="M33" s="50">
        <v>0</v>
      </c>
      <c r="N33" s="50">
        <v>135</v>
      </c>
      <c r="O33" s="51" t="s">
        <v>119</v>
      </c>
      <c r="P33" s="52">
        <v>26</v>
      </c>
      <c r="Q33" s="8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</row>
    <row r="34" spans="1:219" ht="21" customHeight="1" thickTop="1">
      <c r="A34" s="38" t="s">
        <v>13</v>
      </c>
      <c r="B34" s="118" t="s">
        <v>54</v>
      </c>
      <c r="C34" s="39">
        <v>3087</v>
      </c>
      <c r="D34" s="39">
        <v>3488</v>
      </c>
      <c r="E34" s="40">
        <v>6575</v>
      </c>
      <c r="F34" s="39">
        <v>2351</v>
      </c>
      <c r="G34" s="39">
        <v>7</v>
      </c>
      <c r="H34" s="39">
        <v>2</v>
      </c>
      <c r="I34" s="39">
        <v>0</v>
      </c>
      <c r="J34" s="40">
        <v>9</v>
      </c>
      <c r="K34" s="39">
        <v>7</v>
      </c>
      <c r="L34" s="39">
        <v>8</v>
      </c>
      <c r="M34" s="39">
        <v>0</v>
      </c>
      <c r="N34" s="40">
        <v>15</v>
      </c>
      <c r="O34" s="41" t="s">
        <v>119</v>
      </c>
      <c r="P34" s="42">
        <v>6</v>
      </c>
      <c r="Q34" s="8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</row>
    <row r="35" spans="1:219" ht="21" customHeight="1">
      <c r="A35" s="43" t="s">
        <v>14</v>
      </c>
      <c r="B35" s="119" t="s">
        <v>55</v>
      </c>
      <c r="C35" s="44">
        <v>2060</v>
      </c>
      <c r="D35" s="44">
        <v>2315</v>
      </c>
      <c r="E35" s="45">
        <v>4375</v>
      </c>
      <c r="F35" s="44">
        <v>1561</v>
      </c>
      <c r="G35" s="44">
        <v>6</v>
      </c>
      <c r="H35" s="44">
        <v>2</v>
      </c>
      <c r="I35" s="44">
        <v>0</v>
      </c>
      <c r="J35" s="45">
        <v>8</v>
      </c>
      <c r="K35" s="44">
        <v>5</v>
      </c>
      <c r="L35" s="44">
        <v>5</v>
      </c>
      <c r="M35" s="44">
        <v>0</v>
      </c>
      <c r="N35" s="45">
        <v>10</v>
      </c>
      <c r="O35" s="46" t="s">
        <v>119</v>
      </c>
      <c r="P35" s="47">
        <v>2</v>
      </c>
      <c r="Q35" s="8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</row>
    <row r="36" spans="1:219" ht="21" customHeight="1">
      <c r="A36" s="43" t="s">
        <v>5</v>
      </c>
      <c r="B36" s="119" t="s">
        <v>56</v>
      </c>
      <c r="C36" s="48">
        <v>1833</v>
      </c>
      <c r="D36" s="48">
        <v>2059</v>
      </c>
      <c r="E36" s="45">
        <v>3892</v>
      </c>
      <c r="F36" s="48">
        <v>1172</v>
      </c>
      <c r="G36" s="48">
        <v>4</v>
      </c>
      <c r="H36" s="44">
        <v>2</v>
      </c>
      <c r="I36" s="44">
        <v>0</v>
      </c>
      <c r="J36" s="45">
        <v>6</v>
      </c>
      <c r="K36" s="48">
        <v>6</v>
      </c>
      <c r="L36" s="48">
        <v>4</v>
      </c>
      <c r="M36" s="44">
        <v>0</v>
      </c>
      <c r="N36" s="45">
        <v>10</v>
      </c>
      <c r="O36" s="46" t="s">
        <v>119</v>
      </c>
      <c r="P36" s="47">
        <v>4</v>
      </c>
      <c r="Q36" s="8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</row>
    <row r="37" spans="1:219" ht="21" customHeight="1" thickBot="1">
      <c r="A37" s="43"/>
      <c r="B37" s="122" t="s">
        <v>22</v>
      </c>
      <c r="C37" s="50">
        <v>6980</v>
      </c>
      <c r="D37" s="50">
        <v>7862</v>
      </c>
      <c r="E37" s="50">
        <v>14842</v>
      </c>
      <c r="F37" s="50">
        <v>5084</v>
      </c>
      <c r="G37" s="50">
        <v>17</v>
      </c>
      <c r="H37" s="50">
        <v>6</v>
      </c>
      <c r="I37" s="50">
        <v>0</v>
      </c>
      <c r="J37" s="50">
        <v>23</v>
      </c>
      <c r="K37" s="50">
        <v>18</v>
      </c>
      <c r="L37" s="50">
        <v>17</v>
      </c>
      <c r="M37" s="50">
        <v>0</v>
      </c>
      <c r="N37" s="50">
        <v>35</v>
      </c>
      <c r="O37" s="51" t="s">
        <v>119</v>
      </c>
      <c r="P37" s="52">
        <v>12</v>
      </c>
      <c r="Q37" s="8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</row>
    <row r="38" spans="1:219" ht="21" customHeight="1" thickBot="1" thickTop="1">
      <c r="A38" s="124" t="s">
        <v>5</v>
      </c>
      <c r="B38" s="123" t="s">
        <v>22</v>
      </c>
      <c r="C38" s="55">
        <v>89312</v>
      </c>
      <c r="D38" s="55">
        <v>97607</v>
      </c>
      <c r="E38" s="55">
        <v>186919</v>
      </c>
      <c r="F38" s="55">
        <v>57103</v>
      </c>
      <c r="G38" s="55">
        <v>259</v>
      </c>
      <c r="H38" s="55">
        <v>96</v>
      </c>
      <c r="I38" s="55">
        <v>1</v>
      </c>
      <c r="J38" s="55">
        <v>356</v>
      </c>
      <c r="K38" s="55">
        <v>285</v>
      </c>
      <c r="L38" s="55">
        <v>197</v>
      </c>
      <c r="M38" s="55">
        <v>0</v>
      </c>
      <c r="N38" s="55">
        <v>482</v>
      </c>
      <c r="O38" s="56" t="s">
        <v>119</v>
      </c>
      <c r="P38" s="57">
        <v>126</v>
      </c>
      <c r="Q38" s="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</row>
    <row r="39" spans="1:219" ht="21" customHeight="1" thickBot="1" thickTop="1">
      <c r="A39" s="125" t="s">
        <v>15</v>
      </c>
      <c r="B39" s="126" t="s">
        <v>22</v>
      </c>
      <c r="C39" s="60">
        <v>295113</v>
      </c>
      <c r="D39" s="60">
        <v>320331</v>
      </c>
      <c r="E39" s="60">
        <v>615444</v>
      </c>
      <c r="F39" s="60">
        <v>219436</v>
      </c>
      <c r="G39" s="60">
        <v>986</v>
      </c>
      <c r="H39" s="60">
        <v>445</v>
      </c>
      <c r="I39" s="60">
        <v>11</v>
      </c>
      <c r="J39" s="60">
        <v>1442</v>
      </c>
      <c r="K39" s="60">
        <v>1029</v>
      </c>
      <c r="L39" s="60">
        <v>586</v>
      </c>
      <c r="M39" s="60">
        <v>5</v>
      </c>
      <c r="N39" s="60">
        <v>1620</v>
      </c>
      <c r="O39" s="60" t="s">
        <v>119</v>
      </c>
      <c r="P39" s="61">
        <v>178</v>
      </c>
      <c r="Q39" s="8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</row>
    <row r="40" spans="1:219" ht="21" customHeight="1" thickTop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7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</row>
    <row r="41" spans="15:255" ht="21" customHeight="1">
      <c r="O41" s="7"/>
      <c r="P41" s="7"/>
      <c r="Q41" s="7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4:255" ht="21" customHeight="1">
      <c r="D42" s="7"/>
      <c r="H42" s="7"/>
      <c r="I42" s="7"/>
      <c r="J42" s="7"/>
      <c r="K42" s="7"/>
      <c r="L42" s="7"/>
      <c r="O42" s="7"/>
      <c r="P42" s="7"/>
      <c r="Q42" s="7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4:255" ht="21" customHeight="1">
      <c r="D43" s="7"/>
      <c r="H43" s="7"/>
      <c r="I43" s="7"/>
      <c r="J43" s="7"/>
      <c r="K43" s="7"/>
      <c r="L43" s="7"/>
      <c r="O43" s="7"/>
      <c r="P43" s="7"/>
      <c r="Q43" s="7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3:255" ht="21" customHeight="1">
      <c r="C44" s="4"/>
      <c r="D44" s="7"/>
      <c r="H44" s="7"/>
      <c r="I44" s="7"/>
      <c r="J44" s="7"/>
      <c r="K44" s="7"/>
      <c r="L44" s="7"/>
      <c r="O44" s="7"/>
      <c r="P44" s="7"/>
      <c r="Q44" s="7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4:255" ht="21" customHeight="1">
      <c r="D45" s="7"/>
      <c r="H45" s="7"/>
      <c r="I45" s="7"/>
      <c r="J45" s="7"/>
      <c r="K45" s="7"/>
      <c r="L45" s="7"/>
      <c r="O45" s="7"/>
      <c r="P45" s="7"/>
      <c r="Q45" s="7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4:255" ht="21.75" customHeight="1">
      <c r="D46" s="7"/>
      <c r="E46" s="7"/>
      <c r="H46" s="7"/>
      <c r="I46" s="7"/>
      <c r="J46" s="7"/>
      <c r="K46" s="7"/>
      <c r="L46" s="7"/>
      <c r="N46" s="7"/>
      <c r="O46" s="7"/>
      <c r="P46" s="7"/>
      <c r="Q46" s="7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5:255" ht="19.5" customHeight="1">
      <c r="E47" s="7"/>
      <c r="H47" s="7"/>
      <c r="I47" s="7"/>
      <c r="J47" s="7"/>
      <c r="K47" s="7"/>
      <c r="L47" s="7"/>
      <c r="N47" s="7"/>
      <c r="O47" s="7"/>
      <c r="P47" s="7"/>
      <c r="Q47" s="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5:255" ht="19.5" customHeight="1">
      <c r="E48" s="7"/>
      <c r="J48" s="7"/>
      <c r="K48" s="7"/>
      <c r="L48" s="7"/>
      <c r="N48" s="7"/>
      <c r="O48" s="7"/>
      <c r="P48" s="7"/>
      <c r="Q48" s="7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5:255" ht="19.5" customHeight="1">
      <c r="E49" s="7"/>
      <c r="J49" s="7"/>
      <c r="K49" s="7"/>
      <c r="L49" s="7"/>
      <c r="N49" s="7"/>
      <c r="O49" s="7"/>
      <c r="P49" s="7"/>
      <c r="Q49" s="7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3:255" ht="19.5" customHeight="1">
      <c r="C50" s="7"/>
      <c r="D50" s="7"/>
      <c r="E50" s="7"/>
      <c r="I50" s="7"/>
      <c r="J50" s="7"/>
      <c r="K50" s="7"/>
      <c r="L50" s="7"/>
      <c r="M50" s="7"/>
      <c r="N50" s="7"/>
      <c r="O50" s="7"/>
      <c r="P50" s="7"/>
      <c r="Q50" s="7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7:255" ht="19.5" customHeight="1">
      <c r="G51" s="7"/>
      <c r="H51" s="7"/>
      <c r="I51" s="7"/>
      <c r="J51" s="7"/>
      <c r="K51" s="7"/>
      <c r="L51" s="7"/>
      <c r="N51" s="7"/>
      <c r="O51" s="7"/>
      <c r="P51" s="7"/>
      <c r="Q51" s="7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5:255" ht="19.5" customHeight="1">
      <c r="E52" s="7"/>
      <c r="F52" s="7"/>
      <c r="G52" s="7"/>
      <c r="H52" s="7"/>
      <c r="I52" s="7"/>
      <c r="J52" s="7"/>
      <c r="K52" s="7"/>
      <c r="L52" s="7"/>
      <c r="N52" s="7"/>
      <c r="O52" s="7"/>
      <c r="P52" s="7"/>
      <c r="Q52" s="7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5:255" ht="19.5" customHeight="1">
      <c r="E53" s="7"/>
      <c r="G53" s="7"/>
      <c r="H53" s="7"/>
      <c r="I53" s="7"/>
      <c r="J53" s="7"/>
      <c r="K53" s="7"/>
      <c r="L53" s="7"/>
      <c r="N53" s="7"/>
      <c r="O53" s="7"/>
      <c r="P53" s="7"/>
      <c r="Q53" s="7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3:255" ht="19.5" customHeight="1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5:255" ht="19.5" customHeight="1">
      <c r="E55" s="7"/>
      <c r="F55" s="7"/>
      <c r="G55" s="7"/>
      <c r="H55" s="7"/>
      <c r="I55" s="7"/>
      <c r="J55" s="7"/>
      <c r="K55" s="7"/>
      <c r="L55" s="7"/>
      <c r="N55" s="7"/>
      <c r="O55" s="7"/>
      <c r="P55" s="7"/>
      <c r="Q55" s="7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5:255" ht="17.25">
      <c r="E56" s="7"/>
      <c r="F56" s="7"/>
      <c r="G56" s="7"/>
      <c r="H56" s="7"/>
      <c r="I56" s="7"/>
      <c r="N56" s="7"/>
      <c r="O56" s="7"/>
      <c r="P56" s="7"/>
      <c r="Q56" s="7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7:255" ht="17.25">
      <c r="G57" s="7"/>
      <c r="H57" s="7"/>
      <c r="I57" s="7"/>
      <c r="N57" s="7"/>
      <c r="O57" s="7"/>
      <c r="P57" s="7"/>
      <c r="Q57" s="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5:255" ht="17.25">
      <c r="E58" s="7"/>
      <c r="G58" s="7"/>
      <c r="H58" s="7"/>
      <c r="I58" s="7"/>
      <c r="K58" s="7"/>
      <c r="N58" s="7"/>
      <c r="O58" s="7"/>
      <c r="P58" s="7"/>
      <c r="Q58" s="7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5:255" ht="17.25">
      <c r="E59" s="7"/>
      <c r="F59" s="4"/>
      <c r="G59" s="7"/>
      <c r="H59" s="7"/>
      <c r="I59" s="7"/>
      <c r="J59" s="7"/>
      <c r="K59" s="7"/>
      <c r="L59" s="7"/>
      <c r="N59" s="7"/>
      <c r="O59" s="7"/>
      <c r="P59" s="7"/>
      <c r="Q59" s="7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5:255" ht="17.25">
      <c r="E60" s="7"/>
      <c r="F60" s="7"/>
      <c r="G60" s="7"/>
      <c r="H60" s="7"/>
      <c r="I60" s="7"/>
      <c r="J60" s="7"/>
      <c r="K60" s="7"/>
      <c r="L60" s="7"/>
      <c r="N60" s="7"/>
      <c r="O60" s="7"/>
      <c r="P60" s="7"/>
      <c r="Q60" s="7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5:255" ht="17.25">
      <c r="E61" s="7"/>
      <c r="F61" s="7"/>
      <c r="G61" s="7"/>
      <c r="H61" s="7"/>
      <c r="I61" s="7"/>
      <c r="J61" s="7"/>
      <c r="K61" s="7"/>
      <c r="L61" s="7"/>
      <c r="N61" s="7"/>
      <c r="O61" s="7"/>
      <c r="P61" s="7"/>
      <c r="Q61" s="7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5:255" ht="17.25">
      <c r="E62" s="7"/>
      <c r="F62" s="7"/>
      <c r="G62" s="7"/>
      <c r="H62" s="7"/>
      <c r="I62" s="7"/>
      <c r="J62" s="7"/>
      <c r="K62" s="7"/>
      <c r="L62" s="7"/>
      <c r="N62" s="7"/>
      <c r="O62" s="7"/>
      <c r="P62" s="7"/>
      <c r="Q62" s="7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3:255" ht="17.25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5:255" ht="17.25">
      <c r="E64" s="7"/>
      <c r="J64" s="7"/>
      <c r="K64" s="7"/>
      <c r="N64" s="7"/>
      <c r="O64" s="7"/>
      <c r="P64" s="7"/>
      <c r="Q64" s="7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5:255" ht="17.25">
      <c r="E65" s="7"/>
      <c r="J65" s="7"/>
      <c r="K65" s="7"/>
      <c r="N65" s="7"/>
      <c r="P65" s="7"/>
      <c r="Q65" s="7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5:255" ht="17.25">
      <c r="E66" s="7"/>
      <c r="J66" s="7"/>
      <c r="K66" s="7"/>
      <c r="N66" s="7"/>
      <c r="P66" s="7"/>
      <c r="Q66" s="7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3:255" ht="17.25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5:255" ht="17.25">
      <c r="E68" s="7"/>
      <c r="J68" s="7"/>
      <c r="K68" s="7"/>
      <c r="N68" s="7"/>
      <c r="O68" s="7"/>
      <c r="P68" s="7"/>
      <c r="Q68" s="7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5:255" ht="17.25">
      <c r="E69" s="7"/>
      <c r="J69" s="7"/>
      <c r="K69" s="7"/>
      <c r="N69" s="7"/>
      <c r="O69" s="7"/>
      <c r="P69" s="7"/>
      <c r="Q69" s="7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5:255" ht="17.25">
      <c r="E70" s="7"/>
      <c r="J70" s="7"/>
      <c r="K70" s="7"/>
      <c r="N70" s="7"/>
      <c r="O70" s="7"/>
      <c r="P70" s="7"/>
      <c r="Q70" s="7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5:255" ht="17.25">
      <c r="E71" s="7"/>
      <c r="J71" s="7"/>
      <c r="K71" s="7"/>
      <c r="N71" s="7"/>
      <c r="O71" s="7"/>
      <c r="P71" s="7"/>
      <c r="Q71" s="7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5:255" ht="17.25">
      <c r="E72" s="7"/>
      <c r="J72" s="7"/>
      <c r="K72" s="7"/>
      <c r="N72" s="7"/>
      <c r="O72" s="7"/>
      <c r="P72" s="7"/>
      <c r="Q72" s="7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5:255" ht="17.25">
      <c r="E73" s="7"/>
      <c r="J73" s="7"/>
      <c r="K73" s="7"/>
      <c r="N73" s="7"/>
      <c r="O73" s="7"/>
      <c r="P73" s="7"/>
      <c r="Q73" s="7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5:255" ht="17.25">
      <c r="E74" s="7"/>
      <c r="J74" s="7"/>
      <c r="K74" s="7"/>
      <c r="N74" s="7"/>
      <c r="O74" s="7"/>
      <c r="P74" s="7"/>
      <c r="Q74" s="7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5:255" ht="17.25">
      <c r="E75" s="7"/>
      <c r="J75" s="7"/>
      <c r="K75" s="7"/>
      <c r="N75" s="7"/>
      <c r="O75" s="7"/>
      <c r="P75" s="7"/>
      <c r="Q75" s="7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5:255" ht="17.25">
      <c r="E76" s="7"/>
      <c r="J76" s="7"/>
      <c r="K76" s="7"/>
      <c r="N76" s="7"/>
      <c r="O76" s="7"/>
      <c r="P76" s="7"/>
      <c r="Q76" s="7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3:255" ht="17.25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5:255" ht="17.25">
      <c r="E78" s="7"/>
      <c r="J78" s="7"/>
      <c r="K78" s="7"/>
      <c r="N78" s="7"/>
      <c r="O78" s="7"/>
      <c r="P78" s="7"/>
      <c r="Q78" s="7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5:255" ht="17.25">
      <c r="E79" s="7"/>
      <c r="J79" s="7"/>
      <c r="K79" s="7"/>
      <c r="N79" s="7"/>
      <c r="O79" s="7"/>
      <c r="P79" s="7"/>
      <c r="Q79" s="7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5:255" ht="17.25">
      <c r="E80" s="7"/>
      <c r="J80" s="7"/>
      <c r="K80" s="7"/>
      <c r="N80" s="7"/>
      <c r="O80" s="7"/>
      <c r="P80" s="7"/>
      <c r="Q80" s="7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5:255" ht="17.25">
      <c r="E81" s="7"/>
      <c r="H81" s="7"/>
      <c r="J81" s="7"/>
      <c r="K81" s="7"/>
      <c r="N81" s="7"/>
      <c r="O81" s="7"/>
      <c r="P81" s="7"/>
      <c r="Q81" s="7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5:255" ht="17.25">
      <c r="E82" s="7"/>
      <c r="J82" s="7"/>
      <c r="K82" s="7"/>
      <c r="N82" s="7"/>
      <c r="O82" s="7"/>
      <c r="P82" s="7"/>
      <c r="Q82" s="7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5:255" ht="17.25">
      <c r="E83" s="7"/>
      <c r="J83" s="7"/>
      <c r="K83" s="7"/>
      <c r="N83" s="7"/>
      <c r="O83" s="7"/>
      <c r="P83" s="7"/>
      <c r="Q83" s="7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5:255" ht="17.25">
      <c r="E84" s="7"/>
      <c r="J84" s="7"/>
      <c r="K84" s="7"/>
      <c r="N84" s="7"/>
      <c r="O84" s="7"/>
      <c r="P84" s="7"/>
      <c r="Q84" s="7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5:255" ht="17.25">
      <c r="E85" s="7"/>
      <c r="J85" s="7"/>
      <c r="K85" s="7"/>
      <c r="N85" s="7"/>
      <c r="O85" s="7"/>
      <c r="P85" s="7"/>
      <c r="Q85" s="7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3:255" ht="17.25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5:255" ht="17.25">
      <c r="E87" s="7"/>
      <c r="J87" s="7"/>
      <c r="K87" s="7"/>
      <c r="N87" s="7"/>
      <c r="O87" s="7"/>
      <c r="P87" s="7"/>
      <c r="Q87" s="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5:255" ht="17.25">
      <c r="E88" s="7"/>
      <c r="J88" s="7"/>
      <c r="K88" s="7"/>
      <c r="N88" s="7"/>
      <c r="O88" s="7"/>
      <c r="P88" s="7"/>
      <c r="Q88" s="7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5:255" ht="17.25">
      <c r="E89" s="7"/>
      <c r="J89" s="7"/>
      <c r="K89" s="7"/>
      <c r="N89" s="7"/>
      <c r="O89" s="7"/>
      <c r="P89" s="7"/>
      <c r="Q89" s="7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5:255" ht="17.25">
      <c r="E90" s="7"/>
      <c r="J90" s="7"/>
      <c r="K90" s="7"/>
      <c r="N90" s="7"/>
      <c r="O90" s="7"/>
      <c r="P90" s="7"/>
      <c r="Q90" s="7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11:255" ht="17.25">
      <c r="K91" s="7"/>
      <c r="O91" s="7"/>
      <c r="P91" s="7"/>
      <c r="Q91" s="7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11:255" ht="17.25">
      <c r="K92" s="7"/>
      <c r="O92" s="7"/>
      <c r="P92" s="7"/>
      <c r="Q92" s="7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11:255" ht="17.25">
      <c r="K93" s="7"/>
      <c r="O93" s="7"/>
      <c r="P93" s="7"/>
      <c r="Q93" s="7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11:255" ht="17.25">
      <c r="K94" s="7"/>
      <c r="O94" s="7"/>
      <c r="P94" s="7"/>
      <c r="Q94" s="7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11:255" ht="17.25">
      <c r="K95" s="7"/>
      <c r="O95" s="7"/>
      <c r="P95" s="7"/>
      <c r="Q95" s="7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11:255" ht="17.25">
      <c r="K96" s="7"/>
      <c r="O96" s="7"/>
      <c r="P96" s="7"/>
      <c r="Q96" s="7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11:255" ht="17.25">
      <c r="K97" s="7"/>
      <c r="O97" s="7"/>
      <c r="P97" s="7"/>
      <c r="Q97" s="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11:255" ht="17.25">
      <c r="K98" s="7"/>
      <c r="O98" s="7"/>
      <c r="P98" s="7"/>
      <c r="Q98" s="7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11:255" ht="17.25">
      <c r="K99" s="7"/>
      <c r="O99" s="7"/>
      <c r="P99" s="7"/>
      <c r="Q99" s="7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11:255" ht="17.25">
      <c r="K100" s="7"/>
      <c r="O100" s="7"/>
      <c r="P100" s="7"/>
      <c r="Q100" s="7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11:255" ht="17.25">
      <c r="K101" s="7"/>
      <c r="O101" s="7"/>
      <c r="P101" s="7"/>
      <c r="Q101" s="7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15:255" ht="17.25">
      <c r="O102" s="7"/>
      <c r="P102" s="7"/>
      <c r="Q102" s="7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15:255" ht="17.25">
      <c r="O103" s="7"/>
      <c r="P103" s="7"/>
      <c r="Q103" s="7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15:255" ht="17.25">
      <c r="O104" s="7"/>
      <c r="P104" s="7"/>
      <c r="Q104" s="7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5:255" ht="17.25">
      <c r="O105" s="7"/>
      <c r="P105" s="7"/>
      <c r="Q105" s="7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5:255" ht="17.25">
      <c r="O106" s="7"/>
      <c r="P106" s="7"/>
      <c r="Q106" s="7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5:255" ht="17.25">
      <c r="O107" s="7"/>
      <c r="P107" s="7"/>
      <c r="Q107" s="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5:255" ht="17.25">
      <c r="O108" s="7"/>
      <c r="P108" s="7"/>
      <c r="Q108" s="7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5:255" ht="17.25">
      <c r="O109" s="7"/>
      <c r="P109" s="7"/>
      <c r="Q109" s="7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</sheetData>
  <printOptions horizontalCentered="1"/>
  <pageMargins left="0.3937007874015748" right="0.2755905511811024" top="0.5905511811023623" bottom="0.1968503937007874" header="0" footer="0"/>
  <pageSetup horizontalDpi="300" verticalDpi="300" orientation="portrait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U109"/>
  <sheetViews>
    <sheetView showOutlineSymbols="0" zoomScale="87" zoomScaleNormal="87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6" sqref="D16"/>
    </sheetView>
  </sheetViews>
  <sheetFormatPr defaultColWidth="8.88671875" defaultRowHeight="15"/>
  <cols>
    <col min="1" max="1" width="3.6640625" style="1" customWidth="1"/>
    <col min="2" max="2" width="9.6640625" style="1" customWidth="1"/>
    <col min="3" max="6" width="10.6640625" style="1" customWidth="1"/>
    <col min="7" max="7" width="7.6640625" style="1" customWidth="1"/>
    <col min="8" max="9" width="6.6640625" style="1" customWidth="1"/>
    <col min="10" max="11" width="7.6640625" style="1" customWidth="1"/>
    <col min="12" max="13" width="6.6640625" style="1" customWidth="1"/>
    <col min="14" max="14" width="7.6640625" style="1" customWidth="1"/>
    <col min="15" max="15" width="2.6640625" style="1" customWidth="1"/>
    <col min="16" max="16" width="7.6640625" style="1" customWidth="1"/>
    <col min="17" max="17" width="0.88671875" style="1" customWidth="1"/>
    <col min="18" max="18" width="3.6640625" style="1" customWidth="1"/>
    <col min="19" max="19" width="11.6640625" style="1" customWidth="1"/>
    <col min="20" max="21" width="14.6640625" style="1" customWidth="1"/>
    <col min="22" max="22" width="3.6640625" style="1" customWidth="1"/>
    <col min="23" max="23" width="11.6640625" style="1" customWidth="1"/>
    <col min="24" max="16384" width="10.6640625" style="1" customWidth="1"/>
  </cols>
  <sheetData>
    <row r="1" spans="2:219" ht="30" customHeight="1">
      <c r="B1" s="2" t="s">
        <v>16</v>
      </c>
      <c r="E1" s="3" t="s">
        <v>136</v>
      </c>
      <c r="M1" s="4" t="s">
        <v>70</v>
      </c>
      <c r="Q1" s="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</row>
    <row r="2" spans="17:219" ht="19.5" customHeight="1" thickBot="1">
      <c r="Q2" s="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</row>
    <row r="3" spans="1:219" ht="19.5" customHeight="1" thickTop="1">
      <c r="A3" s="24"/>
      <c r="B3" s="25" t="s">
        <v>17</v>
      </c>
      <c r="C3" s="26" t="s">
        <v>58</v>
      </c>
      <c r="D3" s="25"/>
      <c r="E3" s="25"/>
      <c r="F3" s="26"/>
      <c r="G3" s="26" t="s">
        <v>62</v>
      </c>
      <c r="H3" s="25"/>
      <c r="I3" s="25"/>
      <c r="J3" s="25"/>
      <c r="K3" s="26" t="s">
        <v>68</v>
      </c>
      <c r="L3" s="25"/>
      <c r="M3" s="25"/>
      <c r="N3" s="25"/>
      <c r="O3" s="26"/>
      <c r="P3" s="27"/>
      <c r="Q3" s="8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</row>
    <row r="4" spans="1:219" ht="19.5" customHeight="1">
      <c r="A4" s="28"/>
      <c r="B4" s="29"/>
      <c r="C4" s="30"/>
      <c r="D4" s="30"/>
      <c r="E4" s="30"/>
      <c r="F4" s="31"/>
      <c r="G4" s="30"/>
      <c r="H4" s="30" t="s">
        <v>64</v>
      </c>
      <c r="I4" s="32" t="s">
        <v>66</v>
      </c>
      <c r="J4" s="30"/>
      <c r="K4" s="30"/>
      <c r="L4" s="30" t="s">
        <v>64</v>
      </c>
      <c r="M4" s="32" t="s">
        <v>66</v>
      </c>
      <c r="N4" s="30"/>
      <c r="O4" s="31"/>
      <c r="P4" s="33"/>
      <c r="Q4" s="8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</row>
    <row r="5" spans="1:219" ht="19.5" customHeight="1" thickBot="1">
      <c r="A5" s="28" t="s">
        <v>0</v>
      </c>
      <c r="B5" s="29"/>
      <c r="C5" s="34" t="s">
        <v>59</v>
      </c>
      <c r="D5" s="34" t="s">
        <v>60</v>
      </c>
      <c r="E5" s="34" t="s">
        <v>22</v>
      </c>
      <c r="F5" s="34" t="s">
        <v>61</v>
      </c>
      <c r="G5" s="34" t="s">
        <v>63</v>
      </c>
      <c r="H5" s="35" t="s">
        <v>65</v>
      </c>
      <c r="I5" s="35" t="s">
        <v>67</v>
      </c>
      <c r="J5" s="34" t="s">
        <v>22</v>
      </c>
      <c r="K5" s="34" t="s">
        <v>63</v>
      </c>
      <c r="L5" s="35" t="s">
        <v>69</v>
      </c>
      <c r="M5" s="35" t="s">
        <v>67</v>
      </c>
      <c r="N5" s="34" t="s">
        <v>22</v>
      </c>
      <c r="O5" s="36" t="s">
        <v>71</v>
      </c>
      <c r="P5" s="37"/>
      <c r="Q5" s="8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</row>
    <row r="6" spans="1:219" ht="21" customHeight="1" thickTop="1">
      <c r="A6" s="38"/>
      <c r="B6" s="118" t="s">
        <v>18</v>
      </c>
      <c r="C6" s="39">
        <v>96797</v>
      </c>
      <c r="D6" s="39">
        <v>103655</v>
      </c>
      <c r="E6" s="40">
        <v>200452</v>
      </c>
      <c r="F6" s="39">
        <v>72490</v>
      </c>
      <c r="G6" s="39">
        <v>314</v>
      </c>
      <c r="H6" s="39">
        <v>129</v>
      </c>
      <c r="I6" s="39">
        <v>10</v>
      </c>
      <c r="J6" s="40">
        <v>453</v>
      </c>
      <c r="K6" s="39">
        <v>354</v>
      </c>
      <c r="L6" s="39">
        <v>144</v>
      </c>
      <c r="M6" s="39">
        <v>2</v>
      </c>
      <c r="N6" s="40">
        <v>500</v>
      </c>
      <c r="O6" s="41" t="s">
        <v>119</v>
      </c>
      <c r="P6" s="42">
        <v>47</v>
      </c>
      <c r="Q6" s="8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</row>
    <row r="7" spans="1:219" ht="21" customHeight="1">
      <c r="A7" s="43" t="s">
        <v>1</v>
      </c>
      <c r="B7" s="119" t="s">
        <v>19</v>
      </c>
      <c r="C7" s="44">
        <v>67528</v>
      </c>
      <c r="D7" s="44">
        <v>73840</v>
      </c>
      <c r="E7" s="45">
        <v>141368</v>
      </c>
      <c r="F7" s="44">
        <v>56627</v>
      </c>
      <c r="G7" s="44">
        <v>306</v>
      </c>
      <c r="H7" s="44">
        <v>121</v>
      </c>
      <c r="I7" s="44">
        <v>4</v>
      </c>
      <c r="J7" s="45">
        <v>431</v>
      </c>
      <c r="K7" s="44">
        <v>385</v>
      </c>
      <c r="L7" s="44">
        <v>94</v>
      </c>
      <c r="M7" s="44">
        <v>2</v>
      </c>
      <c r="N7" s="45">
        <v>481</v>
      </c>
      <c r="O7" s="46" t="s">
        <v>119</v>
      </c>
      <c r="P7" s="47">
        <v>50</v>
      </c>
      <c r="Q7" s="8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ht="21" customHeight="1">
      <c r="A8" s="43"/>
      <c r="B8" s="119" t="s">
        <v>20</v>
      </c>
      <c r="C8" s="44">
        <v>23073</v>
      </c>
      <c r="D8" s="44">
        <v>25809</v>
      </c>
      <c r="E8" s="45">
        <v>48882</v>
      </c>
      <c r="F8" s="44">
        <v>18704</v>
      </c>
      <c r="G8" s="44">
        <v>117</v>
      </c>
      <c r="H8" s="44">
        <v>28</v>
      </c>
      <c r="I8" s="44">
        <v>0</v>
      </c>
      <c r="J8" s="45">
        <v>145</v>
      </c>
      <c r="K8" s="44">
        <v>239</v>
      </c>
      <c r="L8" s="44">
        <v>39</v>
      </c>
      <c r="M8" s="44">
        <v>0</v>
      </c>
      <c r="N8" s="45">
        <v>278</v>
      </c>
      <c r="O8" s="46" t="s">
        <v>119</v>
      </c>
      <c r="P8" s="47">
        <v>133</v>
      </c>
      <c r="Q8" s="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ht="21" customHeight="1">
      <c r="A9" s="43" t="s">
        <v>2</v>
      </c>
      <c r="B9" s="119" t="s">
        <v>21</v>
      </c>
      <c r="C9" s="48">
        <v>18256</v>
      </c>
      <c r="D9" s="48">
        <v>19323</v>
      </c>
      <c r="E9" s="45">
        <v>37579</v>
      </c>
      <c r="F9" s="48">
        <v>14395</v>
      </c>
      <c r="G9" s="48">
        <v>75</v>
      </c>
      <c r="H9" s="48">
        <v>21</v>
      </c>
      <c r="I9" s="44">
        <v>0</v>
      </c>
      <c r="J9" s="45">
        <v>96</v>
      </c>
      <c r="K9" s="48">
        <v>78</v>
      </c>
      <c r="L9" s="48">
        <v>32</v>
      </c>
      <c r="M9" s="44">
        <v>0</v>
      </c>
      <c r="N9" s="45">
        <v>110</v>
      </c>
      <c r="O9" s="46" t="s">
        <v>119</v>
      </c>
      <c r="P9" s="47">
        <v>14</v>
      </c>
      <c r="Q9" s="8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ht="21" customHeight="1" thickBot="1">
      <c r="A10" s="104"/>
      <c r="B10" s="121" t="s">
        <v>22</v>
      </c>
      <c r="C10" s="106">
        <v>205654</v>
      </c>
      <c r="D10" s="106">
        <v>222627</v>
      </c>
      <c r="E10" s="106">
        <v>428281</v>
      </c>
      <c r="F10" s="106">
        <v>162216</v>
      </c>
      <c r="G10" s="106">
        <v>812</v>
      </c>
      <c r="H10" s="106">
        <v>299</v>
      </c>
      <c r="I10" s="106">
        <v>14</v>
      </c>
      <c r="J10" s="106">
        <v>1125</v>
      </c>
      <c r="K10" s="106">
        <v>1056</v>
      </c>
      <c r="L10" s="106">
        <v>309</v>
      </c>
      <c r="M10" s="106">
        <v>4</v>
      </c>
      <c r="N10" s="106">
        <v>1369</v>
      </c>
      <c r="O10" s="107" t="s">
        <v>119</v>
      </c>
      <c r="P10" s="108">
        <v>244</v>
      </c>
      <c r="Q10" s="8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ht="21" customHeight="1" thickTop="1">
      <c r="A11" s="117" t="s">
        <v>121</v>
      </c>
      <c r="B11" s="120" t="s">
        <v>24</v>
      </c>
      <c r="C11" s="101">
        <v>6671</v>
      </c>
      <c r="D11" s="101">
        <v>7237</v>
      </c>
      <c r="E11" s="93">
        <v>13908</v>
      </c>
      <c r="F11" s="101">
        <v>4247</v>
      </c>
      <c r="G11" s="101">
        <v>10</v>
      </c>
      <c r="H11" s="101">
        <v>10</v>
      </c>
      <c r="I11" s="101">
        <v>0</v>
      </c>
      <c r="J11" s="93">
        <v>20</v>
      </c>
      <c r="K11" s="101">
        <v>26</v>
      </c>
      <c r="L11" s="101">
        <v>15</v>
      </c>
      <c r="M11" s="101">
        <v>0</v>
      </c>
      <c r="N11" s="93">
        <v>41</v>
      </c>
      <c r="O11" s="102" t="s">
        <v>119</v>
      </c>
      <c r="P11" s="103">
        <v>21</v>
      </c>
      <c r="Q11" s="8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ht="21" customHeight="1" thickBot="1">
      <c r="A12" s="43"/>
      <c r="B12" s="122" t="s">
        <v>22</v>
      </c>
      <c r="C12" s="50">
        <v>6671</v>
      </c>
      <c r="D12" s="50">
        <v>7237</v>
      </c>
      <c r="E12" s="50">
        <v>13908</v>
      </c>
      <c r="F12" s="50">
        <v>4247</v>
      </c>
      <c r="G12" s="50">
        <v>10</v>
      </c>
      <c r="H12" s="50">
        <v>10</v>
      </c>
      <c r="I12" s="50">
        <v>0</v>
      </c>
      <c r="J12" s="50">
        <v>20</v>
      </c>
      <c r="K12" s="50">
        <v>26</v>
      </c>
      <c r="L12" s="50">
        <v>15</v>
      </c>
      <c r="M12" s="50">
        <v>0</v>
      </c>
      <c r="N12" s="50">
        <v>41</v>
      </c>
      <c r="O12" s="51" t="s">
        <v>119</v>
      </c>
      <c r="P12" s="52">
        <v>21</v>
      </c>
      <c r="Q12" s="8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ht="21" customHeight="1" thickTop="1">
      <c r="A13" s="38" t="s">
        <v>131</v>
      </c>
      <c r="B13" s="118" t="s">
        <v>26</v>
      </c>
      <c r="C13" s="39">
        <v>5048</v>
      </c>
      <c r="D13" s="39">
        <v>5379</v>
      </c>
      <c r="E13" s="40">
        <v>10427</v>
      </c>
      <c r="F13" s="39">
        <v>2924</v>
      </c>
      <c r="G13" s="39">
        <v>31</v>
      </c>
      <c r="H13" s="39">
        <v>3</v>
      </c>
      <c r="I13" s="39">
        <v>0</v>
      </c>
      <c r="J13" s="40">
        <v>34</v>
      </c>
      <c r="K13" s="39">
        <v>13</v>
      </c>
      <c r="L13" s="39">
        <v>14</v>
      </c>
      <c r="M13" s="39">
        <v>0</v>
      </c>
      <c r="N13" s="40">
        <v>27</v>
      </c>
      <c r="O13" s="41" t="s">
        <v>118</v>
      </c>
      <c r="P13" s="42">
        <v>7</v>
      </c>
      <c r="Q13" s="8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ht="21" customHeight="1">
      <c r="A14" s="43"/>
      <c r="B14" s="119" t="s">
        <v>27</v>
      </c>
      <c r="C14" s="44">
        <v>2164</v>
      </c>
      <c r="D14" s="44">
        <v>2351</v>
      </c>
      <c r="E14" s="45">
        <v>4515</v>
      </c>
      <c r="F14" s="44">
        <v>1245</v>
      </c>
      <c r="G14" s="44">
        <v>2</v>
      </c>
      <c r="H14" s="44">
        <v>1</v>
      </c>
      <c r="I14" s="44">
        <v>0</v>
      </c>
      <c r="J14" s="45">
        <v>3</v>
      </c>
      <c r="K14" s="44">
        <v>7</v>
      </c>
      <c r="L14" s="44">
        <v>3</v>
      </c>
      <c r="M14" s="44">
        <v>0</v>
      </c>
      <c r="N14" s="45">
        <v>10</v>
      </c>
      <c r="O14" s="46" t="s">
        <v>119</v>
      </c>
      <c r="P14" s="47">
        <v>7</v>
      </c>
      <c r="Q14" s="8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ht="21" customHeight="1">
      <c r="A15" s="43" t="s">
        <v>132</v>
      </c>
      <c r="B15" s="119" t="s">
        <v>29</v>
      </c>
      <c r="C15" s="44">
        <v>2621</v>
      </c>
      <c r="D15" s="44">
        <v>2810</v>
      </c>
      <c r="E15" s="45">
        <v>5431</v>
      </c>
      <c r="F15" s="44">
        <v>1494</v>
      </c>
      <c r="G15" s="44">
        <v>7</v>
      </c>
      <c r="H15" s="44">
        <v>2</v>
      </c>
      <c r="I15" s="44">
        <v>4</v>
      </c>
      <c r="J15" s="45">
        <v>13</v>
      </c>
      <c r="K15" s="44">
        <v>16</v>
      </c>
      <c r="L15" s="44">
        <v>11</v>
      </c>
      <c r="M15" s="44">
        <v>0</v>
      </c>
      <c r="N15" s="45">
        <v>27</v>
      </c>
      <c r="O15" s="46" t="s">
        <v>119</v>
      </c>
      <c r="P15" s="47">
        <v>14</v>
      </c>
      <c r="Q15" s="8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ht="21" customHeight="1">
      <c r="A16" s="43"/>
      <c r="B16" s="119" t="s">
        <v>30</v>
      </c>
      <c r="C16" s="44">
        <v>2259</v>
      </c>
      <c r="D16" s="44">
        <v>2454</v>
      </c>
      <c r="E16" s="45">
        <v>4713</v>
      </c>
      <c r="F16" s="44">
        <v>1601</v>
      </c>
      <c r="G16" s="44">
        <v>4</v>
      </c>
      <c r="H16" s="44">
        <v>1</v>
      </c>
      <c r="I16" s="44">
        <v>0</v>
      </c>
      <c r="J16" s="45">
        <v>5</v>
      </c>
      <c r="K16" s="44">
        <v>7</v>
      </c>
      <c r="L16" s="44">
        <v>6</v>
      </c>
      <c r="M16" s="44">
        <v>0</v>
      </c>
      <c r="N16" s="45">
        <v>13</v>
      </c>
      <c r="O16" s="46" t="s">
        <v>119</v>
      </c>
      <c r="P16" s="47">
        <v>8</v>
      </c>
      <c r="Q16" s="8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ht="21" customHeight="1">
      <c r="A17" s="43" t="s">
        <v>5</v>
      </c>
      <c r="B17" s="119" t="s">
        <v>33</v>
      </c>
      <c r="C17" s="44">
        <v>4347</v>
      </c>
      <c r="D17" s="44">
        <v>4784</v>
      </c>
      <c r="E17" s="45">
        <v>9131</v>
      </c>
      <c r="F17" s="44">
        <v>2826</v>
      </c>
      <c r="G17" s="44">
        <v>8</v>
      </c>
      <c r="H17" s="44">
        <v>3</v>
      </c>
      <c r="I17" s="44">
        <v>0</v>
      </c>
      <c r="J17" s="45">
        <v>11</v>
      </c>
      <c r="K17" s="44">
        <v>8</v>
      </c>
      <c r="L17" s="44">
        <v>10</v>
      </c>
      <c r="M17" s="44">
        <v>0</v>
      </c>
      <c r="N17" s="45">
        <v>18</v>
      </c>
      <c r="O17" s="46" t="s">
        <v>119</v>
      </c>
      <c r="P17" s="47">
        <v>7</v>
      </c>
      <c r="Q17" s="8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ht="21" customHeight="1" thickBot="1">
      <c r="A18" s="43"/>
      <c r="B18" s="122" t="s">
        <v>22</v>
      </c>
      <c r="C18" s="50">
        <v>16439</v>
      </c>
      <c r="D18" s="50">
        <v>17778</v>
      </c>
      <c r="E18" s="50">
        <v>34217</v>
      </c>
      <c r="F18" s="50">
        <v>10090</v>
      </c>
      <c r="G18" s="50">
        <v>52</v>
      </c>
      <c r="H18" s="50">
        <v>10</v>
      </c>
      <c r="I18" s="50">
        <v>4</v>
      </c>
      <c r="J18" s="50">
        <v>66</v>
      </c>
      <c r="K18" s="50">
        <v>51</v>
      </c>
      <c r="L18" s="50">
        <v>44</v>
      </c>
      <c r="M18" s="50">
        <v>0</v>
      </c>
      <c r="N18" s="50">
        <v>95</v>
      </c>
      <c r="O18" s="51" t="s">
        <v>119</v>
      </c>
      <c r="P18" s="52">
        <v>29</v>
      </c>
      <c r="Q18" s="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ht="21" customHeight="1" thickTop="1">
      <c r="A19" s="38"/>
      <c r="B19" s="118" t="s">
        <v>40</v>
      </c>
      <c r="C19" s="39">
        <v>3738</v>
      </c>
      <c r="D19" s="39">
        <v>4110</v>
      </c>
      <c r="E19" s="40">
        <v>7848</v>
      </c>
      <c r="F19" s="39">
        <v>2690</v>
      </c>
      <c r="G19" s="39">
        <v>20</v>
      </c>
      <c r="H19" s="39">
        <v>3</v>
      </c>
      <c r="I19" s="39">
        <v>0</v>
      </c>
      <c r="J19" s="40">
        <v>23</v>
      </c>
      <c r="K19" s="39">
        <v>17</v>
      </c>
      <c r="L19" s="39">
        <v>8</v>
      </c>
      <c r="M19" s="39">
        <v>0</v>
      </c>
      <c r="N19" s="40">
        <v>25</v>
      </c>
      <c r="O19" s="41" t="s">
        <v>119</v>
      </c>
      <c r="P19" s="42">
        <v>2</v>
      </c>
      <c r="Q19" s="8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ht="21" customHeight="1">
      <c r="A20" s="43" t="s">
        <v>126</v>
      </c>
      <c r="B20" s="119" t="s">
        <v>41</v>
      </c>
      <c r="C20" s="44">
        <v>2078</v>
      </c>
      <c r="D20" s="44">
        <v>2195</v>
      </c>
      <c r="E20" s="45">
        <v>4273</v>
      </c>
      <c r="F20" s="44">
        <v>1316</v>
      </c>
      <c r="G20" s="44">
        <v>5</v>
      </c>
      <c r="H20" s="44">
        <v>1</v>
      </c>
      <c r="I20" s="44">
        <v>0</v>
      </c>
      <c r="J20" s="45">
        <v>6</v>
      </c>
      <c r="K20" s="44">
        <v>6</v>
      </c>
      <c r="L20" s="44">
        <v>5</v>
      </c>
      <c r="M20" s="44">
        <v>0</v>
      </c>
      <c r="N20" s="45">
        <v>11</v>
      </c>
      <c r="O20" s="46" t="s">
        <v>119</v>
      </c>
      <c r="P20" s="47">
        <v>5</v>
      </c>
      <c r="Q20" s="8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ht="21" customHeight="1">
      <c r="A21" s="43"/>
      <c r="B21" s="119" t="s">
        <v>42</v>
      </c>
      <c r="C21" s="44">
        <v>3836</v>
      </c>
      <c r="D21" s="44">
        <v>4136</v>
      </c>
      <c r="E21" s="45">
        <v>7972</v>
      </c>
      <c r="F21" s="44">
        <v>2435</v>
      </c>
      <c r="G21" s="44">
        <v>17</v>
      </c>
      <c r="H21" s="44">
        <v>4</v>
      </c>
      <c r="I21" s="44">
        <v>0</v>
      </c>
      <c r="J21" s="45">
        <v>21</v>
      </c>
      <c r="K21" s="44">
        <v>11</v>
      </c>
      <c r="L21" s="44">
        <v>8</v>
      </c>
      <c r="M21" s="44">
        <v>0</v>
      </c>
      <c r="N21" s="45">
        <v>19</v>
      </c>
      <c r="O21" s="46" t="s">
        <v>118</v>
      </c>
      <c r="P21" s="47">
        <v>2</v>
      </c>
      <c r="Q21" s="8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ht="21" customHeight="1">
      <c r="A22" s="43" t="s">
        <v>133</v>
      </c>
      <c r="B22" s="119" t="s">
        <v>43</v>
      </c>
      <c r="C22" s="44">
        <v>4330</v>
      </c>
      <c r="D22" s="44">
        <v>4638</v>
      </c>
      <c r="E22" s="45">
        <v>8968</v>
      </c>
      <c r="F22" s="44">
        <v>2541</v>
      </c>
      <c r="G22" s="44">
        <v>20</v>
      </c>
      <c r="H22" s="44">
        <v>3</v>
      </c>
      <c r="I22" s="44">
        <v>1</v>
      </c>
      <c r="J22" s="45">
        <v>24</v>
      </c>
      <c r="K22" s="44">
        <v>15</v>
      </c>
      <c r="L22" s="44">
        <v>10</v>
      </c>
      <c r="M22" s="44">
        <v>0</v>
      </c>
      <c r="N22" s="45">
        <v>25</v>
      </c>
      <c r="O22" s="46" t="s">
        <v>119</v>
      </c>
      <c r="P22" s="47">
        <v>1</v>
      </c>
      <c r="Q22" s="8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ht="21" customHeight="1">
      <c r="A23" s="43"/>
      <c r="B23" s="119" t="s">
        <v>124</v>
      </c>
      <c r="C23" s="44">
        <v>8632</v>
      </c>
      <c r="D23" s="44">
        <v>9354</v>
      </c>
      <c r="E23" s="45">
        <v>17986</v>
      </c>
      <c r="F23" s="44">
        <v>5521</v>
      </c>
      <c r="G23" s="44">
        <v>103</v>
      </c>
      <c r="H23" s="44">
        <v>14</v>
      </c>
      <c r="I23" s="44">
        <v>0</v>
      </c>
      <c r="J23" s="45">
        <v>117</v>
      </c>
      <c r="K23" s="44">
        <v>31</v>
      </c>
      <c r="L23" s="44">
        <v>13</v>
      </c>
      <c r="M23" s="44">
        <v>0</v>
      </c>
      <c r="N23" s="45">
        <v>44</v>
      </c>
      <c r="O23" s="46" t="s">
        <v>118</v>
      </c>
      <c r="P23" s="47">
        <v>73</v>
      </c>
      <c r="Q23" s="8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ht="21" customHeight="1">
      <c r="A24" s="43" t="s">
        <v>134</v>
      </c>
      <c r="B24" s="119" t="s">
        <v>125</v>
      </c>
      <c r="C24" s="44">
        <v>9739</v>
      </c>
      <c r="D24" s="44">
        <v>10660</v>
      </c>
      <c r="E24" s="45">
        <v>20399</v>
      </c>
      <c r="F24" s="44">
        <v>6295</v>
      </c>
      <c r="G24" s="44">
        <v>34</v>
      </c>
      <c r="H24" s="44">
        <v>8</v>
      </c>
      <c r="I24" s="44">
        <v>0</v>
      </c>
      <c r="J24" s="45">
        <v>42</v>
      </c>
      <c r="K24" s="44">
        <v>41</v>
      </c>
      <c r="L24" s="44">
        <v>22</v>
      </c>
      <c r="M24" s="44">
        <v>0</v>
      </c>
      <c r="N24" s="45">
        <v>63</v>
      </c>
      <c r="O24" s="46" t="s">
        <v>119</v>
      </c>
      <c r="P24" s="47">
        <v>21</v>
      </c>
      <c r="Q24" s="8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ht="21" customHeight="1" thickBot="1">
      <c r="A25" s="43"/>
      <c r="B25" s="122" t="s">
        <v>22</v>
      </c>
      <c r="C25" s="50">
        <v>32353</v>
      </c>
      <c r="D25" s="50">
        <v>35093</v>
      </c>
      <c r="E25" s="50">
        <v>67446</v>
      </c>
      <c r="F25" s="50">
        <v>20798</v>
      </c>
      <c r="G25" s="50">
        <v>199</v>
      </c>
      <c r="H25" s="50">
        <v>33</v>
      </c>
      <c r="I25" s="50">
        <v>1</v>
      </c>
      <c r="J25" s="50">
        <v>233</v>
      </c>
      <c r="K25" s="50">
        <v>121</v>
      </c>
      <c r="L25" s="50">
        <v>66</v>
      </c>
      <c r="M25" s="50">
        <v>0</v>
      </c>
      <c r="N25" s="50">
        <v>187</v>
      </c>
      <c r="O25" s="51" t="s">
        <v>118</v>
      </c>
      <c r="P25" s="52">
        <v>46</v>
      </c>
      <c r="Q25" s="8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ht="21" customHeight="1" thickTop="1">
      <c r="A26" s="38"/>
      <c r="B26" s="118" t="s">
        <v>49</v>
      </c>
      <c r="C26" s="39">
        <v>1432</v>
      </c>
      <c r="D26" s="39">
        <v>1660</v>
      </c>
      <c r="E26" s="40">
        <v>3092</v>
      </c>
      <c r="F26" s="39">
        <v>868</v>
      </c>
      <c r="G26" s="39">
        <v>7</v>
      </c>
      <c r="H26" s="39">
        <v>1</v>
      </c>
      <c r="I26" s="39">
        <v>0</v>
      </c>
      <c r="J26" s="40">
        <v>8</v>
      </c>
      <c r="K26" s="39">
        <v>4</v>
      </c>
      <c r="L26" s="39">
        <v>3</v>
      </c>
      <c r="M26" s="39">
        <v>0</v>
      </c>
      <c r="N26" s="40">
        <v>7</v>
      </c>
      <c r="O26" s="41" t="s">
        <v>118</v>
      </c>
      <c r="P26" s="42">
        <v>1</v>
      </c>
      <c r="Q26" s="8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ht="21" customHeight="1">
      <c r="A27" s="43" t="s">
        <v>12</v>
      </c>
      <c r="B27" s="119" t="s">
        <v>50</v>
      </c>
      <c r="C27" s="44">
        <v>4294</v>
      </c>
      <c r="D27" s="44">
        <v>4779</v>
      </c>
      <c r="E27" s="45">
        <v>9073</v>
      </c>
      <c r="F27" s="44">
        <v>2886</v>
      </c>
      <c r="G27" s="44">
        <v>33</v>
      </c>
      <c r="H27" s="44">
        <v>7</v>
      </c>
      <c r="I27" s="44">
        <v>0</v>
      </c>
      <c r="J27" s="45">
        <v>40</v>
      </c>
      <c r="K27" s="44">
        <v>13</v>
      </c>
      <c r="L27" s="44">
        <v>10</v>
      </c>
      <c r="M27" s="44">
        <v>0</v>
      </c>
      <c r="N27" s="45">
        <v>23</v>
      </c>
      <c r="O27" s="46" t="s">
        <v>118</v>
      </c>
      <c r="P27" s="47">
        <v>17</v>
      </c>
      <c r="Q27" s="8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ht="21" customHeight="1">
      <c r="A28" s="43"/>
      <c r="B28" s="119" t="s">
        <v>51</v>
      </c>
      <c r="C28" s="44">
        <v>3294</v>
      </c>
      <c r="D28" s="44">
        <v>3604</v>
      </c>
      <c r="E28" s="45">
        <v>6898</v>
      </c>
      <c r="F28" s="44">
        <v>1970</v>
      </c>
      <c r="G28" s="44">
        <v>22</v>
      </c>
      <c r="H28" s="44">
        <v>3</v>
      </c>
      <c r="I28" s="44">
        <v>0</v>
      </c>
      <c r="J28" s="45">
        <v>25</v>
      </c>
      <c r="K28" s="44">
        <v>9</v>
      </c>
      <c r="L28" s="44">
        <v>9</v>
      </c>
      <c r="M28" s="44">
        <v>0</v>
      </c>
      <c r="N28" s="45">
        <v>18</v>
      </c>
      <c r="O28" s="46" t="s">
        <v>118</v>
      </c>
      <c r="P28" s="47">
        <v>7</v>
      </c>
      <c r="Q28" s="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ht="21" customHeight="1">
      <c r="A29" s="43" t="s">
        <v>135</v>
      </c>
      <c r="B29" s="119" t="s">
        <v>52</v>
      </c>
      <c r="C29" s="44">
        <v>3561</v>
      </c>
      <c r="D29" s="44">
        <v>3862</v>
      </c>
      <c r="E29" s="45">
        <v>7423</v>
      </c>
      <c r="F29" s="44">
        <v>2334</v>
      </c>
      <c r="G29" s="44">
        <v>12</v>
      </c>
      <c r="H29" s="44">
        <v>3</v>
      </c>
      <c r="I29" s="44">
        <v>0</v>
      </c>
      <c r="J29" s="45">
        <v>15</v>
      </c>
      <c r="K29" s="44">
        <v>15</v>
      </c>
      <c r="L29" s="44">
        <v>6</v>
      </c>
      <c r="M29" s="44">
        <v>0</v>
      </c>
      <c r="N29" s="45">
        <v>21</v>
      </c>
      <c r="O29" s="46" t="s">
        <v>119</v>
      </c>
      <c r="P29" s="47">
        <v>6</v>
      </c>
      <c r="Q29" s="8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1:219" ht="21" customHeight="1">
      <c r="A30" s="43"/>
      <c r="B30" s="119" t="s">
        <v>53</v>
      </c>
      <c r="C30" s="44">
        <v>2490</v>
      </c>
      <c r="D30" s="44">
        <v>2754</v>
      </c>
      <c r="E30" s="45">
        <v>5244</v>
      </c>
      <c r="F30" s="44">
        <v>1496</v>
      </c>
      <c r="G30" s="44">
        <v>11</v>
      </c>
      <c r="H30" s="44">
        <v>2</v>
      </c>
      <c r="I30" s="44">
        <v>0</v>
      </c>
      <c r="J30" s="45">
        <v>13</v>
      </c>
      <c r="K30" s="44">
        <v>8</v>
      </c>
      <c r="L30" s="44">
        <v>9</v>
      </c>
      <c r="M30" s="44">
        <v>0</v>
      </c>
      <c r="N30" s="45">
        <v>17</v>
      </c>
      <c r="O30" s="46" t="s">
        <v>119</v>
      </c>
      <c r="P30" s="47">
        <v>4</v>
      </c>
      <c r="Q30" s="8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ht="21" customHeight="1">
      <c r="A31" s="43" t="s">
        <v>134</v>
      </c>
      <c r="B31" s="119" t="s">
        <v>129</v>
      </c>
      <c r="C31" s="44">
        <v>5805</v>
      </c>
      <c r="D31" s="44">
        <v>6412</v>
      </c>
      <c r="E31" s="45">
        <v>12217</v>
      </c>
      <c r="F31" s="44">
        <v>3701</v>
      </c>
      <c r="G31" s="44">
        <v>13</v>
      </c>
      <c r="H31" s="44">
        <v>2</v>
      </c>
      <c r="I31" s="44">
        <v>0</v>
      </c>
      <c r="J31" s="45">
        <v>15</v>
      </c>
      <c r="K31" s="44">
        <v>17</v>
      </c>
      <c r="L31" s="44">
        <v>14</v>
      </c>
      <c r="M31" s="44">
        <v>0</v>
      </c>
      <c r="N31" s="45">
        <v>31</v>
      </c>
      <c r="O31" s="46" t="s">
        <v>119</v>
      </c>
      <c r="P31" s="47">
        <v>16</v>
      </c>
      <c r="Q31" s="8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ht="21" customHeight="1">
      <c r="A32" s="43"/>
      <c r="B32" s="119" t="s">
        <v>130</v>
      </c>
      <c r="C32" s="44">
        <v>6010</v>
      </c>
      <c r="D32" s="44">
        <v>6528</v>
      </c>
      <c r="E32" s="45">
        <v>12538</v>
      </c>
      <c r="F32" s="44">
        <v>3712</v>
      </c>
      <c r="G32" s="44">
        <v>27</v>
      </c>
      <c r="H32" s="44">
        <v>7</v>
      </c>
      <c r="I32" s="44">
        <v>0</v>
      </c>
      <c r="J32" s="45">
        <v>34</v>
      </c>
      <c r="K32" s="44">
        <v>35</v>
      </c>
      <c r="L32" s="44">
        <v>15</v>
      </c>
      <c r="M32" s="44">
        <v>0</v>
      </c>
      <c r="N32" s="45">
        <v>50</v>
      </c>
      <c r="O32" s="46" t="s">
        <v>119</v>
      </c>
      <c r="P32" s="47">
        <v>16</v>
      </c>
      <c r="Q32" s="8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:219" ht="21" customHeight="1" thickBot="1">
      <c r="A33" s="43"/>
      <c r="B33" s="122" t="s">
        <v>22</v>
      </c>
      <c r="C33" s="50">
        <v>26886</v>
      </c>
      <c r="D33" s="50">
        <v>29599</v>
      </c>
      <c r="E33" s="50">
        <v>56485</v>
      </c>
      <c r="F33" s="50">
        <v>16967</v>
      </c>
      <c r="G33" s="50">
        <v>125</v>
      </c>
      <c r="H33" s="50">
        <v>25</v>
      </c>
      <c r="I33" s="50">
        <v>0</v>
      </c>
      <c r="J33" s="50">
        <v>150</v>
      </c>
      <c r="K33" s="50">
        <v>101</v>
      </c>
      <c r="L33" s="50">
        <v>66</v>
      </c>
      <c r="M33" s="50">
        <v>0</v>
      </c>
      <c r="N33" s="50">
        <v>167</v>
      </c>
      <c r="O33" s="51" t="s">
        <v>119</v>
      </c>
      <c r="P33" s="52">
        <v>17</v>
      </c>
      <c r="Q33" s="8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</row>
    <row r="34" spans="1:219" ht="21" customHeight="1" thickTop="1">
      <c r="A34" s="38" t="s">
        <v>13</v>
      </c>
      <c r="B34" s="118" t="s">
        <v>54</v>
      </c>
      <c r="C34" s="39">
        <v>3083</v>
      </c>
      <c r="D34" s="39">
        <v>3484</v>
      </c>
      <c r="E34" s="40">
        <v>6567</v>
      </c>
      <c r="F34" s="39">
        <v>2348</v>
      </c>
      <c r="G34" s="39">
        <v>5</v>
      </c>
      <c r="H34" s="39">
        <v>3</v>
      </c>
      <c r="I34" s="39">
        <v>0</v>
      </c>
      <c r="J34" s="40">
        <v>8</v>
      </c>
      <c r="K34" s="39">
        <v>6</v>
      </c>
      <c r="L34" s="39">
        <v>10</v>
      </c>
      <c r="M34" s="39">
        <v>0</v>
      </c>
      <c r="N34" s="40">
        <v>16</v>
      </c>
      <c r="O34" s="41" t="s">
        <v>119</v>
      </c>
      <c r="P34" s="42">
        <v>8</v>
      </c>
      <c r="Q34" s="8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</row>
    <row r="35" spans="1:219" ht="21" customHeight="1">
      <c r="A35" s="43" t="s">
        <v>14</v>
      </c>
      <c r="B35" s="119" t="s">
        <v>55</v>
      </c>
      <c r="C35" s="44">
        <v>2056</v>
      </c>
      <c r="D35" s="44">
        <v>2310</v>
      </c>
      <c r="E35" s="45">
        <v>4366</v>
      </c>
      <c r="F35" s="44">
        <v>1560</v>
      </c>
      <c r="G35" s="44">
        <v>2</v>
      </c>
      <c r="H35" s="44">
        <v>3</v>
      </c>
      <c r="I35" s="44">
        <v>0</v>
      </c>
      <c r="J35" s="45">
        <v>5</v>
      </c>
      <c r="K35" s="44">
        <v>10</v>
      </c>
      <c r="L35" s="44">
        <v>4</v>
      </c>
      <c r="M35" s="44">
        <v>0</v>
      </c>
      <c r="N35" s="45">
        <v>14</v>
      </c>
      <c r="O35" s="46" t="s">
        <v>119</v>
      </c>
      <c r="P35" s="47">
        <v>9</v>
      </c>
      <c r="Q35" s="8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</row>
    <row r="36" spans="1:219" ht="21" customHeight="1">
      <c r="A36" s="43" t="s">
        <v>5</v>
      </c>
      <c r="B36" s="119" t="s">
        <v>56</v>
      </c>
      <c r="C36" s="48">
        <v>1830</v>
      </c>
      <c r="D36" s="48">
        <v>2057</v>
      </c>
      <c r="E36" s="45">
        <v>3887</v>
      </c>
      <c r="F36" s="48">
        <v>1171</v>
      </c>
      <c r="G36" s="48">
        <v>3</v>
      </c>
      <c r="H36" s="44">
        <v>2</v>
      </c>
      <c r="I36" s="44">
        <v>0</v>
      </c>
      <c r="J36" s="45">
        <v>5</v>
      </c>
      <c r="K36" s="48">
        <v>5</v>
      </c>
      <c r="L36" s="48">
        <v>5</v>
      </c>
      <c r="M36" s="44">
        <v>0</v>
      </c>
      <c r="N36" s="45">
        <v>10</v>
      </c>
      <c r="O36" s="46" t="s">
        <v>119</v>
      </c>
      <c r="P36" s="47">
        <v>5</v>
      </c>
      <c r="Q36" s="8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</row>
    <row r="37" spans="1:219" ht="21" customHeight="1" thickBot="1">
      <c r="A37" s="43"/>
      <c r="B37" s="122" t="s">
        <v>22</v>
      </c>
      <c r="C37" s="50">
        <v>6969</v>
      </c>
      <c r="D37" s="50">
        <v>7851</v>
      </c>
      <c r="E37" s="50">
        <v>14820</v>
      </c>
      <c r="F37" s="50">
        <v>5079</v>
      </c>
      <c r="G37" s="50">
        <v>10</v>
      </c>
      <c r="H37" s="50">
        <v>8</v>
      </c>
      <c r="I37" s="50">
        <v>0</v>
      </c>
      <c r="J37" s="50">
        <v>18</v>
      </c>
      <c r="K37" s="50">
        <v>21</v>
      </c>
      <c r="L37" s="50">
        <v>19</v>
      </c>
      <c r="M37" s="50">
        <v>0</v>
      </c>
      <c r="N37" s="50">
        <v>40</v>
      </c>
      <c r="O37" s="51" t="s">
        <v>119</v>
      </c>
      <c r="P37" s="52">
        <v>22</v>
      </c>
      <c r="Q37" s="8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</row>
    <row r="38" spans="1:219" ht="21" customHeight="1" thickBot="1" thickTop="1">
      <c r="A38" s="124" t="s">
        <v>5</v>
      </c>
      <c r="B38" s="123" t="s">
        <v>22</v>
      </c>
      <c r="C38" s="55">
        <v>89318</v>
      </c>
      <c r="D38" s="55">
        <v>97558</v>
      </c>
      <c r="E38" s="55">
        <v>186876</v>
      </c>
      <c r="F38" s="55">
        <v>57181</v>
      </c>
      <c r="G38" s="55">
        <v>396</v>
      </c>
      <c r="H38" s="55">
        <v>86</v>
      </c>
      <c r="I38" s="55">
        <v>5</v>
      </c>
      <c r="J38" s="55">
        <v>487</v>
      </c>
      <c r="K38" s="55">
        <v>320</v>
      </c>
      <c r="L38" s="55">
        <v>210</v>
      </c>
      <c r="M38" s="55">
        <v>0</v>
      </c>
      <c r="N38" s="55">
        <v>530</v>
      </c>
      <c r="O38" s="56" t="s">
        <v>119</v>
      </c>
      <c r="P38" s="57">
        <v>43</v>
      </c>
      <c r="Q38" s="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</row>
    <row r="39" spans="1:219" ht="21" customHeight="1" thickBot="1" thickTop="1">
      <c r="A39" s="125" t="s">
        <v>15</v>
      </c>
      <c r="B39" s="126" t="s">
        <v>22</v>
      </c>
      <c r="C39" s="60">
        <v>294972</v>
      </c>
      <c r="D39" s="60">
        <v>320185</v>
      </c>
      <c r="E39" s="60">
        <v>615157</v>
      </c>
      <c r="F39" s="60">
        <v>219397</v>
      </c>
      <c r="G39" s="60">
        <v>1208</v>
      </c>
      <c r="H39" s="60">
        <v>385</v>
      </c>
      <c r="I39" s="60">
        <v>19</v>
      </c>
      <c r="J39" s="60">
        <v>1612</v>
      </c>
      <c r="K39" s="60">
        <v>1376</v>
      </c>
      <c r="L39" s="60">
        <v>519</v>
      </c>
      <c r="M39" s="60">
        <v>4</v>
      </c>
      <c r="N39" s="60">
        <v>1899</v>
      </c>
      <c r="O39" s="60" t="s">
        <v>119</v>
      </c>
      <c r="P39" s="61">
        <v>287</v>
      </c>
      <c r="Q39" s="8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</row>
    <row r="40" spans="1:219" ht="21" customHeight="1" thickTop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7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</row>
    <row r="41" spans="15:255" ht="21" customHeight="1">
      <c r="O41" s="7"/>
      <c r="P41" s="7"/>
      <c r="Q41" s="7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4:255" ht="21" customHeight="1">
      <c r="D42" s="7"/>
      <c r="H42" s="7"/>
      <c r="I42" s="7"/>
      <c r="J42" s="7"/>
      <c r="K42" s="7"/>
      <c r="L42" s="7"/>
      <c r="O42" s="7"/>
      <c r="P42" s="7"/>
      <c r="Q42" s="7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4:255" ht="21" customHeight="1">
      <c r="D43" s="7"/>
      <c r="H43" s="7"/>
      <c r="I43" s="7"/>
      <c r="J43" s="7"/>
      <c r="K43" s="7"/>
      <c r="L43" s="7"/>
      <c r="O43" s="7"/>
      <c r="P43" s="7"/>
      <c r="Q43" s="7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3:255" ht="21" customHeight="1">
      <c r="C44" s="4"/>
      <c r="D44" s="7"/>
      <c r="H44" s="7"/>
      <c r="I44" s="7"/>
      <c r="J44" s="7"/>
      <c r="K44" s="7"/>
      <c r="L44" s="7"/>
      <c r="O44" s="7"/>
      <c r="P44" s="7"/>
      <c r="Q44" s="7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4:255" ht="21" customHeight="1">
      <c r="D45" s="7"/>
      <c r="H45" s="7"/>
      <c r="I45" s="7"/>
      <c r="J45" s="7"/>
      <c r="K45" s="7"/>
      <c r="L45" s="7"/>
      <c r="O45" s="7"/>
      <c r="P45" s="7"/>
      <c r="Q45" s="7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4:255" ht="21.75" customHeight="1">
      <c r="D46" s="7"/>
      <c r="E46" s="7"/>
      <c r="H46" s="7"/>
      <c r="I46" s="7"/>
      <c r="J46" s="7"/>
      <c r="K46" s="7"/>
      <c r="L46" s="7"/>
      <c r="N46" s="7"/>
      <c r="O46" s="7"/>
      <c r="P46" s="7"/>
      <c r="Q46" s="7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5:255" ht="19.5" customHeight="1">
      <c r="E47" s="7"/>
      <c r="H47" s="7"/>
      <c r="I47" s="7"/>
      <c r="J47" s="7"/>
      <c r="K47" s="7"/>
      <c r="L47" s="7"/>
      <c r="N47" s="7"/>
      <c r="O47" s="7"/>
      <c r="P47" s="7"/>
      <c r="Q47" s="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5:255" ht="19.5" customHeight="1">
      <c r="E48" s="7"/>
      <c r="J48" s="7"/>
      <c r="K48" s="7"/>
      <c r="L48" s="7"/>
      <c r="N48" s="7"/>
      <c r="O48" s="7"/>
      <c r="P48" s="7"/>
      <c r="Q48" s="7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5:255" ht="19.5" customHeight="1">
      <c r="E49" s="7"/>
      <c r="J49" s="7"/>
      <c r="K49" s="7"/>
      <c r="L49" s="7"/>
      <c r="N49" s="7"/>
      <c r="O49" s="7"/>
      <c r="P49" s="7"/>
      <c r="Q49" s="7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3:255" ht="19.5" customHeight="1">
      <c r="C50" s="7"/>
      <c r="D50" s="7"/>
      <c r="E50" s="7"/>
      <c r="I50" s="7"/>
      <c r="J50" s="7"/>
      <c r="K50" s="7"/>
      <c r="L50" s="7"/>
      <c r="M50" s="7"/>
      <c r="N50" s="7"/>
      <c r="O50" s="7"/>
      <c r="P50" s="7"/>
      <c r="Q50" s="7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7:255" ht="19.5" customHeight="1">
      <c r="G51" s="7"/>
      <c r="H51" s="7"/>
      <c r="I51" s="7"/>
      <c r="J51" s="7"/>
      <c r="K51" s="7"/>
      <c r="L51" s="7"/>
      <c r="N51" s="7"/>
      <c r="O51" s="7"/>
      <c r="P51" s="7"/>
      <c r="Q51" s="7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5:255" ht="19.5" customHeight="1">
      <c r="E52" s="7"/>
      <c r="F52" s="7"/>
      <c r="G52" s="7"/>
      <c r="H52" s="7"/>
      <c r="I52" s="7"/>
      <c r="J52" s="7"/>
      <c r="K52" s="7"/>
      <c r="L52" s="7"/>
      <c r="N52" s="7"/>
      <c r="O52" s="7"/>
      <c r="P52" s="7"/>
      <c r="Q52" s="7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5:255" ht="19.5" customHeight="1">
      <c r="E53" s="7"/>
      <c r="G53" s="7"/>
      <c r="H53" s="7"/>
      <c r="I53" s="7"/>
      <c r="J53" s="7"/>
      <c r="K53" s="7"/>
      <c r="L53" s="7"/>
      <c r="N53" s="7"/>
      <c r="O53" s="7"/>
      <c r="P53" s="7"/>
      <c r="Q53" s="7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3:255" ht="19.5" customHeight="1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5:255" ht="19.5" customHeight="1">
      <c r="E55" s="7"/>
      <c r="F55" s="7"/>
      <c r="G55" s="7"/>
      <c r="H55" s="7"/>
      <c r="I55" s="7"/>
      <c r="J55" s="7"/>
      <c r="K55" s="7"/>
      <c r="L55" s="7"/>
      <c r="N55" s="7"/>
      <c r="O55" s="7"/>
      <c r="P55" s="7"/>
      <c r="Q55" s="7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5:255" ht="17.25">
      <c r="E56" s="7"/>
      <c r="F56" s="7"/>
      <c r="G56" s="7"/>
      <c r="H56" s="7"/>
      <c r="I56" s="7"/>
      <c r="N56" s="7"/>
      <c r="O56" s="7"/>
      <c r="P56" s="7"/>
      <c r="Q56" s="7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7:255" ht="17.25">
      <c r="G57" s="7"/>
      <c r="H57" s="7"/>
      <c r="I57" s="7"/>
      <c r="N57" s="7"/>
      <c r="O57" s="7"/>
      <c r="P57" s="7"/>
      <c r="Q57" s="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5:255" ht="17.25">
      <c r="E58" s="7"/>
      <c r="G58" s="7"/>
      <c r="H58" s="7"/>
      <c r="I58" s="7"/>
      <c r="K58" s="7"/>
      <c r="N58" s="7"/>
      <c r="O58" s="7"/>
      <c r="P58" s="7"/>
      <c r="Q58" s="7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5:255" ht="17.25">
      <c r="E59" s="7"/>
      <c r="F59" s="4"/>
      <c r="G59" s="7"/>
      <c r="H59" s="7"/>
      <c r="I59" s="7"/>
      <c r="J59" s="7"/>
      <c r="K59" s="7"/>
      <c r="L59" s="7"/>
      <c r="N59" s="7"/>
      <c r="O59" s="7"/>
      <c r="P59" s="7"/>
      <c r="Q59" s="7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5:255" ht="17.25">
      <c r="E60" s="7"/>
      <c r="F60" s="7"/>
      <c r="G60" s="7"/>
      <c r="H60" s="7"/>
      <c r="I60" s="7"/>
      <c r="J60" s="7"/>
      <c r="K60" s="7"/>
      <c r="L60" s="7"/>
      <c r="N60" s="7"/>
      <c r="O60" s="7"/>
      <c r="P60" s="7"/>
      <c r="Q60" s="7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5:255" ht="17.25">
      <c r="E61" s="7"/>
      <c r="F61" s="7"/>
      <c r="G61" s="7"/>
      <c r="H61" s="7"/>
      <c r="I61" s="7"/>
      <c r="J61" s="7"/>
      <c r="K61" s="7"/>
      <c r="L61" s="7"/>
      <c r="N61" s="7"/>
      <c r="O61" s="7"/>
      <c r="P61" s="7"/>
      <c r="Q61" s="7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5:255" ht="17.25">
      <c r="E62" s="7"/>
      <c r="F62" s="7"/>
      <c r="G62" s="7"/>
      <c r="H62" s="7"/>
      <c r="I62" s="7"/>
      <c r="J62" s="7"/>
      <c r="K62" s="7"/>
      <c r="L62" s="7"/>
      <c r="N62" s="7"/>
      <c r="O62" s="7"/>
      <c r="P62" s="7"/>
      <c r="Q62" s="7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3:255" ht="17.25"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5:255" ht="17.25">
      <c r="E64" s="7"/>
      <c r="J64" s="7"/>
      <c r="K64" s="7"/>
      <c r="N64" s="7"/>
      <c r="O64" s="7"/>
      <c r="P64" s="7"/>
      <c r="Q64" s="7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5:255" ht="17.25">
      <c r="E65" s="7"/>
      <c r="J65" s="7"/>
      <c r="K65" s="7"/>
      <c r="N65" s="7"/>
      <c r="P65" s="7"/>
      <c r="Q65" s="7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5:255" ht="17.25">
      <c r="E66" s="7"/>
      <c r="J66" s="7"/>
      <c r="K66" s="7"/>
      <c r="N66" s="7"/>
      <c r="P66" s="7"/>
      <c r="Q66" s="7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3:255" ht="17.25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5:255" ht="17.25">
      <c r="E68" s="7"/>
      <c r="J68" s="7"/>
      <c r="K68" s="7"/>
      <c r="N68" s="7"/>
      <c r="O68" s="7"/>
      <c r="P68" s="7"/>
      <c r="Q68" s="7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5:255" ht="17.25">
      <c r="E69" s="7"/>
      <c r="J69" s="7"/>
      <c r="K69" s="7"/>
      <c r="N69" s="7"/>
      <c r="O69" s="7"/>
      <c r="P69" s="7"/>
      <c r="Q69" s="7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5:255" ht="17.25">
      <c r="E70" s="7"/>
      <c r="J70" s="7"/>
      <c r="K70" s="7"/>
      <c r="N70" s="7"/>
      <c r="O70" s="7"/>
      <c r="P70" s="7"/>
      <c r="Q70" s="7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5:255" ht="17.25">
      <c r="E71" s="7"/>
      <c r="J71" s="7"/>
      <c r="K71" s="7"/>
      <c r="N71" s="7"/>
      <c r="O71" s="7"/>
      <c r="P71" s="7"/>
      <c r="Q71" s="7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5:255" ht="17.25">
      <c r="E72" s="7"/>
      <c r="J72" s="7"/>
      <c r="K72" s="7"/>
      <c r="N72" s="7"/>
      <c r="O72" s="7"/>
      <c r="P72" s="7"/>
      <c r="Q72" s="7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5:255" ht="17.25">
      <c r="E73" s="7"/>
      <c r="J73" s="7"/>
      <c r="K73" s="7"/>
      <c r="N73" s="7"/>
      <c r="O73" s="7"/>
      <c r="P73" s="7"/>
      <c r="Q73" s="7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5:255" ht="17.25">
      <c r="E74" s="7"/>
      <c r="J74" s="7"/>
      <c r="K74" s="7"/>
      <c r="N74" s="7"/>
      <c r="O74" s="7"/>
      <c r="P74" s="7"/>
      <c r="Q74" s="7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5:255" ht="17.25">
      <c r="E75" s="7"/>
      <c r="J75" s="7"/>
      <c r="K75" s="7"/>
      <c r="N75" s="7"/>
      <c r="O75" s="7"/>
      <c r="P75" s="7"/>
      <c r="Q75" s="7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5:255" ht="17.25">
      <c r="E76" s="7"/>
      <c r="J76" s="7"/>
      <c r="K76" s="7"/>
      <c r="N76" s="7"/>
      <c r="O76" s="7"/>
      <c r="P76" s="7"/>
      <c r="Q76" s="7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3:255" ht="17.25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5:255" ht="17.25">
      <c r="E78" s="7"/>
      <c r="J78" s="7"/>
      <c r="K78" s="7"/>
      <c r="N78" s="7"/>
      <c r="O78" s="7"/>
      <c r="P78" s="7"/>
      <c r="Q78" s="7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5:255" ht="17.25">
      <c r="E79" s="7"/>
      <c r="J79" s="7"/>
      <c r="K79" s="7"/>
      <c r="N79" s="7"/>
      <c r="O79" s="7"/>
      <c r="P79" s="7"/>
      <c r="Q79" s="7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5:255" ht="17.25">
      <c r="E80" s="7"/>
      <c r="J80" s="7"/>
      <c r="K80" s="7"/>
      <c r="N80" s="7"/>
      <c r="O80" s="7"/>
      <c r="P80" s="7"/>
      <c r="Q80" s="7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5:255" ht="17.25">
      <c r="E81" s="7"/>
      <c r="H81" s="7"/>
      <c r="J81" s="7"/>
      <c r="K81" s="7"/>
      <c r="N81" s="7"/>
      <c r="O81" s="7"/>
      <c r="P81" s="7"/>
      <c r="Q81" s="7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5:255" ht="17.25">
      <c r="E82" s="7"/>
      <c r="J82" s="7"/>
      <c r="K82" s="7"/>
      <c r="N82" s="7"/>
      <c r="O82" s="7"/>
      <c r="P82" s="7"/>
      <c r="Q82" s="7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5:255" ht="17.25">
      <c r="E83" s="7"/>
      <c r="J83" s="7"/>
      <c r="K83" s="7"/>
      <c r="N83" s="7"/>
      <c r="O83" s="7"/>
      <c r="P83" s="7"/>
      <c r="Q83" s="7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5:255" ht="17.25">
      <c r="E84" s="7"/>
      <c r="J84" s="7"/>
      <c r="K84" s="7"/>
      <c r="N84" s="7"/>
      <c r="O84" s="7"/>
      <c r="P84" s="7"/>
      <c r="Q84" s="7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5:255" ht="17.25">
      <c r="E85" s="7"/>
      <c r="J85" s="7"/>
      <c r="K85" s="7"/>
      <c r="N85" s="7"/>
      <c r="O85" s="7"/>
      <c r="P85" s="7"/>
      <c r="Q85" s="7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3:255" ht="17.25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5:255" ht="17.25">
      <c r="E87" s="7"/>
      <c r="J87" s="7"/>
      <c r="K87" s="7"/>
      <c r="N87" s="7"/>
      <c r="O87" s="7"/>
      <c r="P87" s="7"/>
      <c r="Q87" s="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5:255" ht="17.25">
      <c r="E88" s="7"/>
      <c r="J88" s="7"/>
      <c r="K88" s="7"/>
      <c r="N88" s="7"/>
      <c r="O88" s="7"/>
      <c r="P88" s="7"/>
      <c r="Q88" s="7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5:255" ht="17.25">
      <c r="E89" s="7"/>
      <c r="J89" s="7"/>
      <c r="K89" s="7"/>
      <c r="N89" s="7"/>
      <c r="O89" s="7"/>
      <c r="P89" s="7"/>
      <c r="Q89" s="7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5:255" ht="17.25">
      <c r="E90" s="7"/>
      <c r="J90" s="7"/>
      <c r="K90" s="7"/>
      <c r="N90" s="7"/>
      <c r="O90" s="7"/>
      <c r="P90" s="7"/>
      <c r="Q90" s="7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11:255" ht="17.25">
      <c r="K91" s="7"/>
      <c r="O91" s="7"/>
      <c r="P91" s="7"/>
      <c r="Q91" s="7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11:255" ht="17.25">
      <c r="K92" s="7"/>
      <c r="O92" s="7"/>
      <c r="P92" s="7"/>
      <c r="Q92" s="7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11:255" ht="17.25">
      <c r="K93" s="7"/>
      <c r="O93" s="7"/>
      <c r="P93" s="7"/>
      <c r="Q93" s="7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11:255" ht="17.25">
      <c r="K94" s="7"/>
      <c r="O94" s="7"/>
      <c r="P94" s="7"/>
      <c r="Q94" s="7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11:255" ht="17.25">
      <c r="K95" s="7"/>
      <c r="O95" s="7"/>
      <c r="P95" s="7"/>
      <c r="Q95" s="7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11:255" ht="17.25">
      <c r="K96" s="7"/>
      <c r="O96" s="7"/>
      <c r="P96" s="7"/>
      <c r="Q96" s="7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11:255" ht="17.25">
      <c r="K97" s="7"/>
      <c r="O97" s="7"/>
      <c r="P97" s="7"/>
      <c r="Q97" s="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11:255" ht="17.25">
      <c r="K98" s="7"/>
      <c r="O98" s="7"/>
      <c r="P98" s="7"/>
      <c r="Q98" s="7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11:255" ht="17.25">
      <c r="K99" s="7"/>
      <c r="O99" s="7"/>
      <c r="P99" s="7"/>
      <c r="Q99" s="7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11:255" ht="17.25">
      <c r="K100" s="7"/>
      <c r="O100" s="7"/>
      <c r="P100" s="7"/>
      <c r="Q100" s="7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11:255" ht="17.25">
      <c r="K101" s="7"/>
      <c r="O101" s="7"/>
      <c r="P101" s="7"/>
      <c r="Q101" s="7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15:255" ht="17.25">
      <c r="O102" s="7"/>
      <c r="P102" s="7"/>
      <c r="Q102" s="7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15:255" ht="17.25">
      <c r="O103" s="7"/>
      <c r="P103" s="7"/>
      <c r="Q103" s="7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15:255" ht="17.25">
      <c r="O104" s="7"/>
      <c r="P104" s="7"/>
      <c r="Q104" s="7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5:255" ht="17.25">
      <c r="O105" s="7"/>
      <c r="P105" s="7"/>
      <c r="Q105" s="7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5:255" ht="17.25">
      <c r="O106" s="7"/>
      <c r="P106" s="7"/>
      <c r="Q106" s="7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5:255" ht="17.25">
      <c r="O107" s="7"/>
      <c r="P107" s="7"/>
      <c r="Q107" s="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5:255" ht="17.25">
      <c r="O108" s="7"/>
      <c r="P108" s="7"/>
      <c r="Q108" s="7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5:255" ht="17.25">
      <c r="O109" s="7"/>
      <c r="P109" s="7"/>
      <c r="Q109" s="7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</sheetData>
  <printOptions horizontalCentered="1"/>
  <pageMargins left="0.3937007874015748" right="0.2755905511811024" top="0.5905511811023623" bottom="0.1968503937007874" header="0" footer="0"/>
  <pageSetup horizontalDpi="300" verticalDpi="300" orientation="portrait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U103"/>
  <sheetViews>
    <sheetView tabSelected="1" showOutlineSymbols="0" zoomScale="87" zoomScaleNormal="87" workbookViewId="0" topLeftCell="A1">
      <pane xSplit="2" ySplit="5" topLeftCell="C2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20" sqref="D20"/>
    </sheetView>
  </sheetViews>
  <sheetFormatPr defaultColWidth="8.88671875" defaultRowHeight="15"/>
  <cols>
    <col min="1" max="1" width="3.6640625" style="1" customWidth="1"/>
    <col min="2" max="2" width="9.6640625" style="1" customWidth="1"/>
    <col min="3" max="6" width="10.6640625" style="1" customWidth="1"/>
    <col min="7" max="7" width="7.6640625" style="1" customWidth="1"/>
    <col min="8" max="9" width="6.6640625" style="1" customWidth="1"/>
    <col min="10" max="11" width="7.6640625" style="1" customWidth="1"/>
    <col min="12" max="13" width="6.6640625" style="1" customWidth="1"/>
    <col min="14" max="14" width="7.6640625" style="1" customWidth="1"/>
    <col min="15" max="15" width="2.6640625" style="1" customWidth="1"/>
    <col min="16" max="16" width="7.6640625" style="1" customWidth="1"/>
    <col min="17" max="17" width="0.88671875" style="1" customWidth="1"/>
    <col min="18" max="18" width="3.6640625" style="1" customWidth="1"/>
    <col min="19" max="19" width="11.6640625" style="1" customWidth="1"/>
    <col min="20" max="21" width="14.6640625" style="1" customWidth="1"/>
    <col min="22" max="22" width="3.6640625" style="1" customWidth="1"/>
    <col min="23" max="23" width="11.6640625" style="1" customWidth="1"/>
    <col min="24" max="16384" width="10.6640625" style="1" customWidth="1"/>
  </cols>
  <sheetData>
    <row r="1" spans="2:219" ht="30" customHeight="1">
      <c r="B1" s="2" t="s">
        <v>16</v>
      </c>
      <c r="E1" s="3" t="s">
        <v>137</v>
      </c>
      <c r="M1" s="4" t="s">
        <v>70</v>
      </c>
      <c r="Q1" s="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</row>
    <row r="2" spans="17:219" ht="19.5" customHeight="1" thickBot="1">
      <c r="Q2" s="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</row>
    <row r="3" spans="1:219" ht="19.5" customHeight="1" thickTop="1">
      <c r="A3" s="24"/>
      <c r="B3" s="25" t="s">
        <v>17</v>
      </c>
      <c r="C3" s="26" t="s">
        <v>58</v>
      </c>
      <c r="D3" s="25"/>
      <c r="E3" s="25"/>
      <c r="F3" s="26"/>
      <c r="G3" s="26" t="s">
        <v>62</v>
      </c>
      <c r="H3" s="25"/>
      <c r="I3" s="25"/>
      <c r="J3" s="25"/>
      <c r="K3" s="26" t="s">
        <v>68</v>
      </c>
      <c r="L3" s="25"/>
      <c r="M3" s="25"/>
      <c r="N3" s="25"/>
      <c r="O3" s="26"/>
      <c r="P3" s="27"/>
      <c r="Q3" s="8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</row>
    <row r="4" spans="1:219" ht="19.5" customHeight="1">
      <c r="A4" s="28"/>
      <c r="B4" s="29"/>
      <c r="C4" s="30"/>
      <c r="D4" s="30"/>
      <c r="E4" s="30"/>
      <c r="F4" s="31"/>
      <c r="G4" s="30"/>
      <c r="H4" s="30" t="s">
        <v>64</v>
      </c>
      <c r="I4" s="32" t="s">
        <v>66</v>
      </c>
      <c r="J4" s="30"/>
      <c r="K4" s="30"/>
      <c r="L4" s="30" t="s">
        <v>64</v>
      </c>
      <c r="M4" s="32" t="s">
        <v>66</v>
      </c>
      <c r="N4" s="30"/>
      <c r="O4" s="31"/>
      <c r="P4" s="33"/>
      <c r="Q4" s="8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</row>
    <row r="5" spans="1:219" ht="19.5" customHeight="1" thickBot="1">
      <c r="A5" s="28" t="s">
        <v>0</v>
      </c>
      <c r="B5" s="29"/>
      <c r="C5" s="34" t="s">
        <v>59</v>
      </c>
      <c r="D5" s="34" t="s">
        <v>60</v>
      </c>
      <c r="E5" s="34" t="s">
        <v>22</v>
      </c>
      <c r="F5" s="34" t="s">
        <v>61</v>
      </c>
      <c r="G5" s="34" t="s">
        <v>63</v>
      </c>
      <c r="H5" s="35" t="s">
        <v>65</v>
      </c>
      <c r="I5" s="35" t="s">
        <v>67</v>
      </c>
      <c r="J5" s="34" t="s">
        <v>22</v>
      </c>
      <c r="K5" s="34" t="s">
        <v>63</v>
      </c>
      <c r="L5" s="35" t="s">
        <v>69</v>
      </c>
      <c r="M5" s="35" t="s">
        <v>67</v>
      </c>
      <c r="N5" s="34" t="s">
        <v>22</v>
      </c>
      <c r="O5" s="36" t="s">
        <v>71</v>
      </c>
      <c r="P5" s="37"/>
      <c r="Q5" s="8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</row>
    <row r="6" spans="1:219" ht="21" customHeight="1" thickTop="1">
      <c r="A6" s="38"/>
      <c r="B6" s="118" t="s">
        <v>18</v>
      </c>
      <c r="C6" s="39">
        <v>96091</v>
      </c>
      <c r="D6" s="39">
        <v>103172</v>
      </c>
      <c r="E6" s="40">
        <v>199263</v>
      </c>
      <c r="F6" s="39">
        <v>72060</v>
      </c>
      <c r="G6" s="39">
        <v>973</v>
      </c>
      <c r="H6" s="39">
        <v>136</v>
      </c>
      <c r="I6" s="39">
        <v>13</v>
      </c>
      <c r="J6" s="40">
        <v>1122</v>
      </c>
      <c r="K6" s="39">
        <v>2112</v>
      </c>
      <c r="L6" s="39">
        <v>193</v>
      </c>
      <c r="M6" s="39">
        <v>6</v>
      </c>
      <c r="N6" s="40">
        <v>2311</v>
      </c>
      <c r="O6" s="41" t="s">
        <v>119</v>
      </c>
      <c r="P6" s="42">
        <v>1189</v>
      </c>
      <c r="Q6" s="8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</row>
    <row r="7" spans="1:219" ht="21" customHeight="1">
      <c r="A7" s="43" t="s">
        <v>1</v>
      </c>
      <c r="B7" s="119" t="s">
        <v>19</v>
      </c>
      <c r="C7" s="44">
        <v>71450</v>
      </c>
      <c r="D7" s="44">
        <v>78353</v>
      </c>
      <c r="E7" s="45">
        <v>149803</v>
      </c>
      <c r="F7" s="44">
        <v>59356</v>
      </c>
      <c r="G7" s="44">
        <v>1146</v>
      </c>
      <c r="H7" s="44">
        <v>117</v>
      </c>
      <c r="I7" s="44">
        <v>12</v>
      </c>
      <c r="J7" s="45">
        <v>1275</v>
      </c>
      <c r="K7" s="44">
        <v>1763</v>
      </c>
      <c r="L7" s="44">
        <v>144</v>
      </c>
      <c r="M7" s="44">
        <v>6</v>
      </c>
      <c r="N7" s="45">
        <v>1913</v>
      </c>
      <c r="O7" s="46" t="s">
        <v>119</v>
      </c>
      <c r="P7" s="47">
        <v>638</v>
      </c>
      <c r="Q7" s="8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ht="21" customHeight="1">
      <c r="A8" s="43"/>
      <c r="B8" s="119" t="s">
        <v>20</v>
      </c>
      <c r="C8" s="44">
        <v>24971</v>
      </c>
      <c r="D8" s="44">
        <v>27828</v>
      </c>
      <c r="E8" s="45">
        <v>52799</v>
      </c>
      <c r="F8" s="44">
        <v>19863</v>
      </c>
      <c r="G8" s="44">
        <v>297</v>
      </c>
      <c r="H8" s="44">
        <v>40</v>
      </c>
      <c r="I8" s="44">
        <v>4</v>
      </c>
      <c r="J8" s="45">
        <v>341</v>
      </c>
      <c r="K8" s="44">
        <v>647</v>
      </c>
      <c r="L8" s="44">
        <v>50</v>
      </c>
      <c r="M8" s="44">
        <v>0</v>
      </c>
      <c r="N8" s="45">
        <v>697</v>
      </c>
      <c r="O8" s="46" t="s">
        <v>119</v>
      </c>
      <c r="P8" s="47">
        <v>356</v>
      </c>
      <c r="Q8" s="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ht="21" customHeight="1">
      <c r="A9" s="43" t="s">
        <v>2</v>
      </c>
      <c r="B9" s="119" t="s">
        <v>21</v>
      </c>
      <c r="C9" s="48">
        <v>18134</v>
      </c>
      <c r="D9" s="48">
        <v>19258</v>
      </c>
      <c r="E9" s="45">
        <v>37392</v>
      </c>
      <c r="F9" s="48">
        <v>14340</v>
      </c>
      <c r="G9" s="48">
        <v>256</v>
      </c>
      <c r="H9" s="48">
        <v>27</v>
      </c>
      <c r="I9" s="44">
        <v>0</v>
      </c>
      <c r="J9" s="45">
        <v>283</v>
      </c>
      <c r="K9" s="48">
        <v>436</v>
      </c>
      <c r="L9" s="48">
        <v>34</v>
      </c>
      <c r="M9" s="44">
        <v>0</v>
      </c>
      <c r="N9" s="45">
        <v>470</v>
      </c>
      <c r="O9" s="46" t="s">
        <v>119</v>
      </c>
      <c r="P9" s="47">
        <v>187</v>
      </c>
      <c r="Q9" s="8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ht="21" customHeight="1" thickBot="1">
      <c r="A10" s="104"/>
      <c r="B10" s="121" t="s">
        <v>22</v>
      </c>
      <c r="C10" s="106">
        <v>210646</v>
      </c>
      <c r="D10" s="106">
        <v>228611</v>
      </c>
      <c r="E10" s="106">
        <v>439257</v>
      </c>
      <c r="F10" s="106">
        <v>165619</v>
      </c>
      <c r="G10" s="106">
        <v>2672</v>
      </c>
      <c r="H10" s="106">
        <v>320</v>
      </c>
      <c r="I10" s="106">
        <v>29</v>
      </c>
      <c r="J10" s="106">
        <v>3021</v>
      </c>
      <c r="K10" s="106">
        <v>4958</v>
      </c>
      <c r="L10" s="106">
        <v>421</v>
      </c>
      <c r="M10" s="106">
        <v>12</v>
      </c>
      <c r="N10" s="106">
        <v>5391</v>
      </c>
      <c r="O10" s="107" t="s">
        <v>119</v>
      </c>
      <c r="P10" s="108">
        <v>2370</v>
      </c>
      <c r="Q10" s="8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ht="21" customHeight="1" thickTop="1">
      <c r="A11" s="117" t="s">
        <v>121</v>
      </c>
      <c r="B11" s="120" t="s">
        <v>24</v>
      </c>
      <c r="C11" s="101">
        <v>6649</v>
      </c>
      <c r="D11" s="101">
        <v>7218</v>
      </c>
      <c r="E11" s="93">
        <v>13867</v>
      </c>
      <c r="F11" s="101">
        <v>4240</v>
      </c>
      <c r="G11" s="101">
        <v>62</v>
      </c>
      <c r="H11" s="101">
        <v>8</v>
      </c>
      <c r="I11" s="101">
        <v>0</v>
      </c>
      <c r="J11" s="93">
        <v>70</v>
      </c>
      <c r="K11" s="101">
        <v>94</v>
      </c>
      <c r="L11" s="101">
        <v>17</v>
      </c>
      <c r="M11" s="101">
        <v>0</v>
      </c>
      <c r="N11" s="93">
        <v>111</v>
      </c>
      <c r="O11" s="102" t="s">
        <v>119</v>
      </c>
      <c r="P11" s="103">
        <v>41</v>
      </c>
      <c r="Q11" s="8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ht="21" customHeight="1" thickBot="1">
      <c r="A12" s="43"/>
      <c r="B12" s="122" t="s">
        <v>22</v>
      </c>
      <c r="C12" s="50">
        <v>6649</v>
      </c>
      <c r="D12" s="50">
        <v>7218</v>
      </c>
      <c r="E12" s="50">
        <v>13867</v>
      </c>
      <c r="F12" s="50">
        <v>4240</v>
      </c>
      <c r="G12" s="50">
        <v>62</v>
      </c>
      <c r="H12" s="50">
        <v>8</v>
      </c>
      <c r="I12" s="50">
        <v>0</v>
      </c>
      <c r="J12" s="50">
        <v>70</v>
      </c>
      <c r="K12" s="50">
        <v>94</v>
      </c>
      <c r="L12" s="50">
        <v>17</v>
      </c>
      <c r="M12" s="50">
        <v>0</v>
      </c>
      <c r="N12" s="50">
        <v>111</v>
      </c>
      <c r="O12" s="51" t="s">
        <v>119</v>
      </c>
      <c r="P12" s="52">
        <v>41</v>
      </c>
      <c r="Q12" s="8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ht="21" customHeight="1" thickTop="1">
      <c r="A13" s="38" t="s">
        <v>131</v>
      </c>
      <c r="B13" s="118" t="s">
        <v>138</v>
      </c>
      <c r="C13" s="39">
        <v>2249</v>
      </c>
      <c r="D13" s="39">
        <v>2441</v>
      </c>
      <c r="E13" s="40">
        <v>4690</v>
      </c>
      <c r="F13" s="39">
        <v>1595</v>
      </c>
      <c r="G13" s="39">
        <v>11</v>
      </c>
      <c r="H13" s="39">
        <v>2</v>
      </c>
      <c r="I13" s="39">
        <v>0</v>
      </c>
      <c r="J13" s="40">
        <v>13</v>
      </c>
      <c r="K13" s="39">
        <v>29</v>
      </c>
      <c r="L13" s="39">
        <v>7</v>
      </c>
      <c r="M13" s="39">
        <v>0</v>
      </c>
      <c r="N13" s="40">
        <v>36</v>
      </c>
      <c r="O13" s="41" t="s">
        <v>119</v>
      </c>
      <c r="P13" s="42">
        <v>23</v>
      </c>
      <c r="Q13" s="8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ht="21" customHeight="1">
      <c r="A14" s="43" t="s">
        <v>123</v>
      </c>
      <c r="B14" s="119" t="s">
        <v>139</v>
      </c>
      <c r="C14" s="44">
        <v>4328</v>
      </c>
      <c r="D14" s="44">
        <v>4764</v>
      </c>
      <c r="E14" s="45">
        <v>9092</v>
      </c>
      <c r="F14" s="44">
        <v>2818</v>
      </c>
      <c r="G14" s="44">
        <v>41</v>
      </c>
      <c r="H14" s="44">
        <v>3</v>
      </c>
      <c r="I14" s="44">
        <v>0</v>
      </c>
      <c r="J14" s="45">
        <v>44</v>
      </c>
      <c r="K14" s="44">
        <v>72</v>
      </c>
      <c r="L14" s="44">
        <v>11</v>
      </c>
      <c r="M14" s="44">
        <v>0</v>
      </c>
      <c r="N14" s="45">
        <v>83</v>
      </c>
      <c r="O14" s="46" t="s">
        <v>119</v>
      </c>
      <c r="P14" s="47">
        <v>39</v>
      </c>
      <c r="Q14" s="8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ht="21" customHeight="1">
      <c r="A15" s="43" t="s">
        <v>128</v>
      </c>
      <c r="B15" s="119" t="s">
        <v>140</v>
      </c>
      <c r="C15" s="44">
        <v>9790</v>
      </c>
      <c r="D15" s="44">
        <v>10532</v>
      </c>
      <c r="E15" s="45">
        <v>20322</v>
      </c>
      <c r="F15" s="44">
        <v>5665</v>
      </c>
      <c r="G15" s="44">
        <v>89</v>
      </c>
      <c r="H15" s="44">
        <v>16</v>
      </c>
      <c r="I15" s="44">
        <v>0</v>
      </c>
      <c r="J15" s="45">
        <v>105</v>
      </c>
      <c r="K15" s="44">
        <v>137</v>
      </c>
      <c r="L15" s="44">
        <v>19</v>
      </c>
      <c r="M15" s="44">
        <v>0</v>
      </c>
      <c r="N15" s="45">
        <v>156</v>
      </c>
      <c r="O15" s="46" t="s">
        <v>119</v>
      </c>
      <c r="P15" s="47">
        <v>51</v>
      </c>
      <c r="Q15" s="8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ht="21" customHeight="1" thickBot="1">
      <c r="A16" s="43"/>
      <c r="B16" s="122" t="s">
        <v>22</v>
      </c>
      <c r="C16" s="50">
        <v>16367</v>
      </c>
      <c r="D16" s="50">
        <v>17737</v>
      </c>
      <c r="E16" s="50">
        <v>34104</v>
      </c>
      <c r="F16" s="50">
        <v>10078</v>
      </c>
      <c r="G16" s="50">
        <v>141</v>
      </c>
      <c r="H16" s="50">
        <v>21</v>
      </c>
      <c r="I16" s="50">
        <v>0</v>
      </c>
      <c r="J16" s="50">
        <v>162</v>
      </c>
      <c r="K16" s="50">
        <v>238</v>
      </c>
      <c r="L16" s="50">
        <v>37</v>
      </c>
      <c r="M16" s="50">
        <v>0</v>
      </c>
      <c r="N16" s="50">
        <v>275</v>
      </c>
      <c r="O16" s="51" t="s">
        <v>119</v>
      </c>
      <c r="P16" s="52">
        <v>113</v>
      </c>
      <c r="Q16" s="8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ht="21" customHeight="1" thickTop="1">
      <c r="A17" s="127" t="s">
        <v>141</v>
      </c>
      <c r="B17" s="118" t="s">
        <v>40</v>
      </c>
      <c r="C17" s="39">
        <v>3711</v>
      </c>
      <c r="D17" s="39">
        <v>4094</v>
      </c>
      <c r="E17" s="40">
        <v>7805</v>
      </c>
      <c r="F17" s="39">
        <v>2678</v>
      </c>
      <c r="G17" s="39">
        <v>14</v>
      </c>
      <c r="H17" s="39">
        <v>6</v>
      </c>
      <c r="I17" s="39">
        <v>2</v>
      </c>
      <c r="J17" s="40">
        <v>22</v>
      </c>
      <c r="K17" s="39">
        <v>54</v>
      </c>
      <c r="L17" s="39">
        <v>11</v>
      </c>
      <c r="M17" s="39">
        <v>0</v>
      </c>
      <c r="N17" s="40">
        <v>65</v>
      </c>
      <c r="O17" s="41" t="s">
        <v>119</v>
      </c>
      <c r="P17" s="42">
        <v>43</v>
      </c>
      <c r="Q17" s="8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ht="21" customHeight="1">
      <c r="A18" s="128"/>
      <c r="B18" s="119" t="s">
        <v>42</v>
      </c>
      <c r="C18" s="44">
        <v>3823</v>
      </c>
      <c r="D18" s="44">
        <v>4124</v>
      </c>
      <c r="E18" s="45">
        <v>7947</v>
      </c>
      <c r="F18" s="44">
        <v>2440</v>
      </c>
      <c r="G18" s="44">
        <v>29</v>
      </c>
      <c r="H18" s="44">
        <v>2</v>
      </c>
      <c r="I18" s="44">
        <v>0</v>
      </c>
      <c r="J18" s="45">
        <v>31</v>
      </c>
      <c r="K18" s="44">
        <v>46</v>
      </c>
      <c r="L18" s="44">
        <v>10</v>
      </c>
      <c r="M18" s="44">
        <v>0</v>
      </c>
      <c r="N18" s="45">
        <v>56</v>
      </c>
      <c r="O18" s="46" t="s">
        <v>119</v>
      </c>
      <c r="P18" s="47">
        <v>25</v>
      </c>
      <c r="Q18" s="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ht="21" customHeight="1">
      <c r="A19" s="128"/>
      <c r="B19" s="119" t="s">
        <v>43</v>
      </c>
      <c r="C19" s="44">
        <v>4299</v>
      </c>
      <c r="D19" s="44">
        <v>4608</v>
      </c>
      <c r="E19" s="45">
        <v>8907</v>
      </c>
      <c r="F19" s="44">
        <v>2530</v>
      </c>
      <c r="G19" s="44">
        <v>35</v>
      </c>
      <c r="H19" s="44">
        <v>10</v>
      </c>
      <c r="I19" s="44">
        <v>0</v>
      </c>
      <c r="J19" s="45">
        <v>45</v>
      </c>
      <c r="K19" s="44">
        <v>94</v>
      </c>
      <c r="L19" s="44">
        <v>12</v>
      </c>
      <c r="M19" s="44">
        <v>0</v>
      </c>
      <c r="N19" s="45">
        <v>106</v>
      </c>
      <c r="O19" s="46" t="s">
        <v>119</v>
      </c>
      <c r="P19" s="47">
        <v>61</v>
      </c>
      <c r="Q19" s="8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ht="21" customHeight="1">
      <c r="A20" s="128"/>
      <c r="B20" s="119" t="s">
        <v>124</v>
      </c>
      <c r="C20" s="44">
        <v>8641</v>
      </c>
      <c r="D20" s="44">
        <v>9353</v>
      </c>
      <c r="E20" s="45">
        <v>17994</v>
      </c>
      <c r="F20" s="44">
        <v>5532</v>
      </c>
      <c r="G20" s="44">
        <v>134</v>
      </c>
      <c r="H20" s="44">
        <v>19</v>
      </c>
      <c r="I20" s="44">
        <v>3</v>
      </c>
      <c r="J20" s="45">
        <v>156</v>
      </c>
      <c r="K20" s="44">
        <v>126</v>
      </c>
      <c r="L20" s="44">
        <v>17</v>
      </c>
      <c r="M20" s="44">
        <v>5</v>
      </c>
      <c r="N20" s="45">
        <v>148</v>
      </c>
      <c r="O20" s="46" t="s">
        <v>118</v>
      </c>
      <c r="P20" s="47">
        <v>8</v>
      </c>
      <c r="Q20" s="8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ht="21" customHeight="1">
      <c r="A21" s="128"/>
      <c r="B21" s="119" t="s">
        <v>125</v>
      </c>
      <c r="C21" s="44">
        <v>9669</v>
      </c>
      <c r="D21" s="44">
        <v>10613</v>
      </c>
      <c r="E21" s="45">
        <v>20282</v>
      </c>
      <c r="F21" s="44">
        <v>6273</v>
      </c>
      <c r="G21" s="44">
        <v>80</v>
      </c>
      <c r="H21" s="44">
        <v>12</v>
      </c>
      <c r="I21" s="44">
        <v>0</v>
      </c>
      <c r="J21" s="45">
        <v>92</v>
      </c>
      <c r="K21" s="44">
        <v>182</v>
      </c>
      <c r="L21" s="44">
        <v>27</v>
      </c>
      <c r="M21" s="44">
        <v>0</v>
      </c>
      <c r="N21" s="45">
        <v>209</v>
      </c>
      <c r="O21" s="46" t="s">
        <v>119</v>
      </c>
      <c r="P21" s="47">
        <v>117</v>
      </c>
      <c r="Q21" s="8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ht="21" customHeight="1" thickBot="1">
      <c r="A22" s="43"/>
      <c r="B22" s="122" t="s">
        <v>22</v>
      </c>
      <c r="C22" s="50">
        <v>30143</v>
      </c>
      <c r="D22" s="50">
        <v>32792</v>
      </c>
      <c r="E22" s="50">
        <v>62935</v>
      </c>
      <c r="F22" s="50">
        <v>19453</v>
      </c>
      <c r="G22" s="50">
        <v>292</v>
      </c>
      <c r="H22" s="50">
        <v>49</v>
      </c>
      <c r="I22" s="50">
        <v>5</v>
      </c>
      <c r="J22" s="50">
        <v>346</v>
      </c>
      <c r="K22" s="50">
        <v>502</v>
      </c>
      <c r="L22" s="50">
        <v>77</v>
      </c>
      <c r="M22" s="50">
        <v>5</v>
      </c>
      <c r="N22" s="50">
        <v>584</v>
      </c>
      <c r="O22" s="51" t="s">
        <v>119</v>
      </c>
      <c r="P22" s="52">
        <v>238</v>
      </c>
      <c r="Q22" s="8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ht="21" customHeight="1" thickTop="1">
      <c r="A23" s="127" t="s">
        <v>142</v>
      </c>
      <c r="B23" s="118" t="s">
        <v>49</v>
      </c>
      <c r="C23" s="39">
        <v>1430</v>
      </c>
      <c r="D23" s="39">
        <v>1656</v>
      </c>
      <c r="E23" s="40">
        <v>3086</v>
      </c>
      <c r="F23" s="39">
        <v>866</v>
      </c>
      <c r="G23" s="39">
        <v>24</v>
      </c>
      <c r="H23" s="39">
        <v>1</v>
      </c>
      <c r="I23" s="39">
        <v>0</v>
      </c>
      <c r="J23" s="40">
        <v>25</v>
      </c>
      <c r="K23" s="39">
        <v>28</v>
      </c>
      <c r="L23" s="39">
        <v>3</v>
      </c>
      <c r="M23" s="39">
        <v>0</v>
      </c>
      <c r="N23" s="40">
        <v>31</v>
      </c>
      <c r="O23" s="41" t="s">
        <v>119</v>
      </c>
      <c r="P23" s="42">
        <v>6</v>
      </c>
      <c r="Q23" s="8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ht="21" customHeight="1">
      <c r="A24" s="128"/>
      <c r="B24" s="119" t="s">
        <v>51</v>
      </c>
      <c r="C24" s="44">
        <v>9328</v>
      </c>
      <c r="D24" s="44">
        <v>10193</v>
      </c>
      <c r="E24" s="45">
        <v>19521</v>
      </c>
      <c r="F24" s="44">
        <v>5799</v>
      </c>
      <c r="G24" s="44">
        <v>94</v>
      </c>
      <c r="H24" s="44">
        <v>3</v>
      </c>
      <c r="I24" s="44">
        <v>0</v>
      </c>
      <c r="J24" s="45">
        <v>97</v>
      </c>
      <c r="K24" s="44">
        <v>111</v>
      </c>
      <c r="L24" s="44">
        <v>30</v>
      </c>
      <c r="M24" s="44">
        <v>0</v>
      </c>
      <c r="N24" s="45">
        <v>141</v>
      </c>
      <c r="O24" s="46" t="s">
        <v>119</v>
      </c>
      <c r="P24" s="47">
        <v>44</v>
      </c>
      <c r="Q24" s="8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ht="21" customHeight="1">
      <c r="A25" s="128"/>
      <c r="B25" s="119" t="s">
        <v>129</v>
      </c>
      <c r="C25" s="44">
        <v>5779</v>
      </c>
      <c r="D25" s="44">
        <v>6400</v>
      </c>
      <c r="E25" s="45">
        <v>12179</v>
      </c>
      <c r="F25" s="44">
        <v>3698</v>
      </c>
      <c r="G25" s="44">
        <v>52</v>
      </c>
      <c r="H25" s="44">
        <v>5</v>
      </c>
      <c r="I25" s="44">
        <v>1</v>
      </c>
      <c r="J25" s="45">
        <v>58</v>
      </c>
      <c r="K25" s="44">
        <v>87</v>
      </c>
      <c r="L25" s="44">
        <v>9</v>
      </c>
      <c r="M25" s="44">
        <v>0</v>
      </c>
      <c r="N25" s="45">
        <v>96</v>
      </c>
      <c r="O25" s="46" t="s">
        <v>119</v>
      </c>
      <c r="P25" s="47">
        <v>38</v>
      </c>
      <c r="Q25" s="8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ht="21" customHeight="1">
      <c r="A26" s="128"/>
      <c r="B26" s="119" t="s">
        <v>130</v>
      </c>
      <c r="C26" s="44">
        <v>5994</v>
      </c>
      <c r="D26" s="44">
        <v>6514</v>
      </c>
      <c r="E26" s="45">
        <v>12508</v>
      </c>
      <c r="F26" s="44">
        <v>3712</v>
      </c>
      <c r="G26" s="44">
        <v>80</v>
      </c>
      <c r="H26" s="44">
        <v>6</v>
      </c>
      <c r="I26" s="44">
        <v>0</v>
      </c>
      <c r="J26" s="45">
        <v>86</v>
      </c>
      <c r="K26" s="44">
        <v>102</v>
      </c>
      <c r="L26" s="44">
        <v>14</v>
      </c>
      <c r="M26" s="44">
        <v>0</v>
      </c>
      <c r="N26" s="45">
        <v>116</v>
      </c>
      <c r="O26" s="46" t="s">
        <v>119</v>
      </c>
      <c r="P26" s="47">
        <v>30</v>
      </c>
      <c r="Q26" s="8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ht="21" customHeight="1" thickBot="1">
      <c r="A27" s="43"/>
      <c r="B27" s="122" t="s">
        <v>22</v>
      </c>
      <c r="C27" s="50">
        <v>22531</v>
      </c>
      <c r="D27" s="50">
        <v>24763</v>
      </c>
      <c r="E27" s="50">
        <v>47294</v>
      </c>
      <c r="F27" s="50">
        <v>14075</v>
      </c>
      <c r="G27" s="50">
        <v>250</v>
      </c>
      <c r="H27" s="50">
        <v>15</v>
      </c>
      <c r="I27" s="50">
        <v>1</v>
      </c>
      <c r="J27" s="50">
        <v>266</v>
      </c>
      <c r="K27" s="50">
        <v>328</v>
      </c>
      <c r="L27" s="50">
        <v>56</v>
      </c>
      <c r="M27" s="50">
        <v>0</v>
      </c>
      <c r="N27" s="50">
        <v>384</v>
      </c>
      <c r="O27" s="51" t="s">
        <v>119</v>
      </c>
      <c r="P27" s="52">
        <v>118</v>
      </c>
      <c r="Q27" s="8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ht="21" customHeight="1" thickTop="1">
      <c r="A28" s="38" t="s">
        <v>13</v>
      </c>
      <c r="B28" s="118" t="s">
        <v>54</v>
      </c>
      <c r="C28" s="39">
        <v>3073</v>
      </c>
      <c r="D28" s="39">
        <v>3454</v>
      </c>
      <c r="E28" s="40">
        <v>6527</v>
      </c>
      <c r="F28" s="39">
        <v>2342</v>
      </c>
      <c r="G28" s="39">
        <v>33</v>
      </c>
      <c r="H28" s="39">
        <v>4</v>
      </c>
      <c r="I28" s="39">
        <v>0</v>
      </c>
      <c r="J28" s="40">
        <v>37</v>
      </c>
      <c r="K28" s="39">
        <v>63</v>
      </c>
      <c r="L28" s="39">
        <v>14</v>
      </c>
      <c r="M28" s="39">
        <v>0</v>
      </c>
      <c r="N28" s="40">
        <v>77</v>
      </c>
      <c r="O28" s="41" t="s">
        <v>119</v>
      </c>
      <c r="P28" s="42">
        <v>40</v>
      </c>
      <c r="Q28" s="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ht="21" customHeight="1">
      <c r="A29" s="43" t="s">
        <v>14</v>
      </c>
      <c r="B29" s="119" t="s">
        <v>55</v>
      </c>
      <c r="C29" s="44">
        <v>2028</v>
      </c>
      <c r="D29" s="44">
        <v>2299</v>
      </c>
      <c r="E29" s="45">
        <v>4327</v>
      </c>
      <c r="F29" s="44">
        <v>1543</v>
      </c>
      <c r="G29" s="44">
        <v>15</v>
      </c>
      <c r="H29" s="44">
        <v>3</v>
      </c>
      <c r="I29" s="44">
        <v>0</v>
      </c>
      <c r="J29" s="45">
        <v>18</v>
      </c>
      <c r="K29" s="44">
        <v>53</v>
      </c>
      <c r="L29" s="44">
        <v>4</v>
      </c>
      <c r="M29" s="44">
        <v>0</v>
      </c>
      <c r="N29" s="45">
        <v>57</v>
      </c>
      <c r="O29" s="46" t="s">
        <v>119</v>
      </c>
      <c r="P29" s="47">
        <v>39</v>
      </c>
      <c r="Q29" s="8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1:219" ht="21" customHeight="1">
      <c r="A30" s="43" t="s">
        <v>5</v>
      </c>
      <c r="B30" s="119" t="s">
        <v>56</v>
      </c>
      <c r="C30" s="48">
        <v>1825</v>
      </c>
      <c r="D30" s="48">
        <v>2055</v>
      </c>
      <c r="E30" s="45">
        <v>3880</v>
      </c>
      <c r="F30" s="48">
        <v>1170</v>
      </c>
      <c r="G30" s="48">
        <v>12</v>
      </c>
      <c r="H30" s="44">
        <v>3</v>
      </c>
      <c r="I30" s="44">
        <v>0</v>
      </c>
      <c r="J30" s="45">
        <v>15</v>
      </c>
      <c r="K30" s="48">
        <v>18</v>
      </c>
      <c r="L30" s="48">
        <v>4</v>
      </c>
      <c r="M30" s="44">
        <v>0</v>
      </c>
      <c r="N30" s="45">
        <v>22</v>
      </c>
      <c r="O30" s="46" t="s">
        <v>119</v>
      </c>
      <c r="P30" s="47">
        <v>7</v>
      </c>
      <c r="Q30" s="8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ht="21" customHeight="1" thickBot="1">
      <c r="A31" s="43"/>
      <c r="B31" s="122" t="s">
        <v>22</v>
      </c>
      <c r="C31" s="50">
        <v>6926</v>
      </c>
      <c r="D31" s="50">
        <v>7808</v>
      </c>
      <c r="E31" s="50">
        <v>14734</v>
      </c>
      <c r="F31" s="50">
        <v>5055</v>
      </c>
      <c r="G31" s="50">
        <v>60</v>
      </c>
      <c r="H31" s="50">
        <v>10</v>
      </c>
      <c r="I31" s="50">
        <v>0</v>
      </c>
      <c r="J31" s="50">
        <v>70</v>
      </c>
      <c r="K31" s="50">
        <v>134</v>
      </c>
      <c r="L31" s="50">
        <v>22</v>
      </c>
      <c r="M31" s="50">
        <v>0</v>
      </c>
      <c r="N31" s="50">
        <v>156</v>
      </c>
      <c r="O31" s="51" t="s">
        <v>119</v>
      </c>
      <c r="P31" s="52">
        <v>86</v>
      </c>
      <c r="Q31" s="8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ht="21" customHeight="1" thickBot="1" thickTop="1">
      <c r="A32" s="124" t="s">
        <v>5</v>
      </c>
      <c r="B32" s="123" t="s">
        <v>22</v>
      </c>
      <c r="C32" s="55">
        <v>82616</v>
      </c>
      <c r="D32" s="55">
        <v>90318</v>
      </c>
      <c r="E32" s="55">
        <v>172934</v>
      </c>
      <c r="F32" s="55">
        <v>52901</v>
      </c>
      <c r="G32" s="55">
        <v>805</v>
      </c>
      <c r="H32" s="55">
        <v>103</v>
      </c>
      <c r="I32" s="55">
        <v>6</v>
      </c>
      <c r="J32" s="55">
        <v>914</v>
      </c>
      <c r="K32" s="55">
        <v>1296</v>
      </c>
      <c r="L32" s="55">
        <v>209</v>
      </c>
      <c r="M32" s="55">
        <v>5</v>
      </c>
      <c r="N32" s="55">
        <v>1510</v>
      </c>
      <c r="O32" s="56" t="s">
        <v>119</v>
      </c>
      <c r="P32" s="57">
        <v>596</v>
      </c>
      <c r="Q32" s="8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:219" ht="21" customHeight="1" thickBot="1" thickTop="1">
      <c r="A33" s="125" t="s">
        <v>15</v>
      </c>
      <c r="B33" s="126" t="s">
        <v>22</v>
      </c>
      <c r="C33" s="60">
        <v>293262</v>
      </c>
      <c r="D33" s="60">
        <v>318929</v>
      </c>
      <c r="E33" s="60">
        <v>612191</v>
      </c>
      <c r="F33" s="60">
        <v>218520</v>
      </c>
      <c r="G33" s="60">
        <v>3477</v>
      </c>
      <c r="H33" s="60">
        <v>423</v>
      </c>
      <c r="I33" s="60">
        <v>35</v>
      </c>
      <c r="J33" s="60">
        <v>3935</v>
      </c>
      <c r="K33" s="60">
        <v>6254</v>
      </c>
      <c r="L33" s="60">
        <v>630</v>
      </c>
      <c r="M33" s="60">
        <v>17</v>
      </c>
      <c r="N33" s="60">
        <v>6901</v>
      </c>
      <c r="O33" s="60" t="s">
        <v>119</v>
      </c>
      <c r="P33" s="61">
        <v>2966</v>
      </c>
      <c r="Q33" s="8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</row>
    <row r="34" spans="1:219" ht="21" customHeight="1" thickTop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7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</row>
    <row r="35" spans="15:255" ht="21" customHeight="1">
      <c r="O35" s="7"/>
      <c r="P35" s="7"/>
      <c r="Q35" s="7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4:255" ht="21" customHeight="1">
      <c r="D36" s="7"/>
      <c r="H36" s="7"/>
      <c r="I36" s="7"/>
      <c r="J36" s="7"/>
      <c r="K36" s="7"/>
      <c r="L36" s="7"/>
      <c r="O36" s="7"/>
      <c r="P36" s="7"/>
      <c r="Q36" s="7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4:255" ht="21" customHeight="1">
      <c r="D37" s="7"/>
      <c r="H37" s="7"/>
      <c r="I37" s="7"/>
      <c r="J37" s="7"/>
      <c r="K37" s="7"/>
      <c r="L37" s="7"/>
      <c r="O37" s="7"/>
      <c r="P37" s="7"/>
      <c r="Q37" s="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3:255" ht="21" customHeight="1">
      <c r="C38" s="4"/>
      <c r="D38" s="7"/>
      <c r="H38" s="7"/>
      <c r="I38" s="7"/>
      <c r="J38" s="7"/>
      <c r="K38" s="7"/>
      <c r="L38" s="7"/>
      <c r="O38" s="7"/>
      <c r="P38" s="7"/>
      <c r="Q38" s="7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4:255" ht="21" customHeight="1">
      <c r="D39" s="7"/>
      <c r="H39" s="7"/>
      <c r="I39" s="7"/>
      <c r="J39" s="7"/>
      <c r="K39" s="7"/>
      <c r="L39" s="7"/>
      <c r="O39" s="7"/>
      <c r="P39" s="7"/>
      <c r="Q39" s="7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4:255" ht="21.75" customHeight="1">
      <c r="D40" s="7"/>
      <c r="E40" s="7"/>
      <c r="H40" s="7"/>
      <c r="I40" s="7"/>
      <c r="J40" s="7"/>
      <c r="K40" s="7"/>
      <c r="L40" s="7"/>
      <c r="N40" s="7"/>
      <c r="O40" s="7"/>
      <c r="P40" s="7"/>
      <c r="Q40" s="7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5:255" ht="19.5" customHeight="1">
      <c r="E41" s="7"/>
      <c r="H41" s="7"/>
      <c r="I41" s="7"/>
      <c r="J41" s="7"/>
      <c r="K41" s="7"/>
      <c r="L41" s="7"/>
      <c r="N41" s="7"/>
      <c r="O41" s="7"/>
      <c r="P41" s="7"/>
      <c r="Q41" s="7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5:255" ht="19.5" customHeight="1">
      <c r="E42" s="7"/>
      <c r="J42" s="7"/>
      <c r="K42" s="7"/>
      <c r="L42" s="7"/>
      <c r="N42" s="7"/>
      <c r="O42" s="7"/>
      <c r="P42" s="7"/>
      <c r="Q42" s="7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5:255" ht="19.5" customHeight="1">
      <c r="E43" s="7"/>
      <c r="J43" s="7"/>
      <c r="K43" s="7"/>
      <c r="L43" s="7"/>
      <c r="N43" s="7"/>
      <c r="O43" s="7"/>
      <c r="P43" s="7"/>
      <c r="Q43" s="7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3:255" ht="19.5" customHeight="1">
      <c r="C44" s="7"/>
      <c r="D44" s="7"/>
      <c r="E44" s="7"/>
      <c r="I44" s="7"/>
      <c r="J44" s="7"/>
      <c r="K44" s="7"/>
      <c r="L44" s="7"/>
      <c r="M44" s="7"/>
      <c r="N44" s="7"/>
      <c r="O44" s="7"/>
      <c r="P44" s="7"/>
      <c r="Q44" s="7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7:255" ht="19.5" customHeight="1">
      <c r="G45" s="7"/>
      <c r="H45" s="7"/>
      <c r="I45" s="7"/>
      <c r="J45" s="7"/>
      <c r="K45" s="7"/>
      <c r="L45" s="7"/>
      <c r="N45" s="7"/>
      <c r="O45" s="7"/>
      <c r="P45" s="7"/>
      <c r="Q45" s="7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5:255" ht="19.5" customHeight="1">
      <c r="E46" s="7"/>
      <c r="F46" s="7"/>
      <c r="G46" s="7"/>
      <c r="H46" s="7"/>
      <c r="I46" s="7"/>
      <c r="J46" s="7"/>
      <c r="K46" s="7"/>
      <c r="L46" s="7"/>
      <c r="N46" s="7"/>
      <c r="O46" s="7"/>
      <c r="P46" s="7"/>
      <c r="Q46" s="7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5:255" ht="19.5" customHeight="1">
      <c r="E47" s="7"/>
      <c r="G47" s="7"/>
      <c r="H47" s="7"/>
      <c r="I47" s="7"/>
      <c r="J47" s="7"/>
      <c r="K47" s="7"/>
      <c r="L47" s="7"/>
      <c r="N47" s="7"/>
      <c r="O47" s="7"/>
      <c r="P47" s="7"/>
      <c r="Q47" s="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3:255" ht="19.5" customHeight="1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5:255" ht="19.5" customHeight="1">
      <c r="E49" s="7"/>
      <c r="F49" s="7"/>
      <c r="G49" s="7"/>
      <c r="H49" s="7"/>
      <c r="I49" s="7"/>
      <c r="J49" s="7"/>
      <c r="K49" s="7"/>
      <c r="L49" s="7"/>
      <c r="N49" s="7"/>
      <c r="O49" s="7"/>
      <c r="P49" s="7"/>
      <c r="Q49" s="7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5:255" ht="17.25">
      <c r="E50" s="7"/>
      <c r="F50" s="7"/>
      <c r="G50" s="7"/>
      <c r="H50" s="7"/>
      <c r="I50" s="7"/>
      <c r="N50" s="7"/>
      <c r="O50" s="7"/>
      <c r="P50" s="7"/>
      <c r="Q50" s="7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7:255" ht="17.25">
      <c r="G51" s="7"/>
      <c r="H51" s="7"/>
      <c r="I51" s="7"/>
      <c r="N51" s="7"/>
      <c r="O51" s="7"/>
      <c r="P51" s="7"/>
      <c r="Q51" s="7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5:255" ht="17.25">
      <c r="E52" s="7"/>
      <c r="G52" s="7"/>
      <c r="H52" s="7"/>
      <c r="I52" s="7"/>
      <c r="K52" s="7"/>
      <c r="N52" s="7"/>
      <c r="O52" s="7"/>
      <c r="P52" s="7"/>
      <c r="Q52" s="7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5:255" ht="17.25">
      <c r="E53" s="7"/>
      <c r="F53" s="4"/>
      <c r="G53" s="7"/>
      <c r="H53" s="7"/>
      <c r="I53" s="7"/>
      <c r="J53" s="7"/>
      <c r="K53" s="7"/>
      <c r="L53" s="7"/>
      <c r="N53" s="7"/>
      <c r="O53" s="7"/>
      <c r="P53" s="7"/>
      <c r="Q53" s="7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5:255" ht="17.25">
      <c r="E54" s="7"/>
      <c r="F54" s="7"/>
      <c r="G54" s="7"/>
      <c r="H54" s="7"/>
      <c r="I54" s="7"/>
      <c r="J54" s="7"/>
      <c r="K54" s="7"/>
      <c r="L54" s="7"/>
      <c r="N54" s="7"/>
      <c r="O54" s="7"/>
      <c r="P54" s="7"/>
      <c r="Q54" s="7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5:255" ht="17.25">
      <c r="E55" s="7"/>
      <c r="F55" s="7"/>
      <c r="G55" s="7"/>
      <c r="H55" s="7"/>
      <c r="I55" s="7"/>
      <c r="J55" s="7"/>
      <c r="K55" s="7"/>
      <c r="L55" s="7"/>
      <c r="N55" s="7"/>
      <c r="O55" s="7"/>
      <c r="P55" s="7"/>
      <c r="Q55" s="7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5:255" ht="17.25">
      <c r="E56" s="7"/>
      <c r="F56" s="7"/>
      <c r="G56" s="7"/>
      <c r="H56" s="7"/>
      <c r="I56" s="7"/>
      <c r="J56" s="7"/>
      <c r="K56" s="7"/>
      <c r="L56" s="7"/>
      <c r="N56" s="7"/>
      <c r="O56" s="7"/>
      <c r="P56" s="7"/>
      <c r="Q56" s="7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3:255" ht="17.25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5:255" ht="17.25">
      <c r="E58" s="7"/>
      <c r="J58" s="7"/>
      <c r="K58" s="7"/>
      <c r="N58" s="7"/>
      <c r="O58" s="7"/>
      <c r="P58" s="7"/>
      <c r="Q58" s="7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5:255" ht="17.25">
      <c r="E59" s="7"/>
      <c r="J59" s="7"/>
      <c r="K59" s="7"/>
      <c r="N59" s="7"/>
      <c r="P59" s="7"/>
      <c r="Q59" s="7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5:255" ht="17.25">
      <c r="E60" s="7"/>
      <c r="J60" s="7"/>
      <c r="K60" s="7"/>
      <c r="N60" s="7"/>
      <c r="P60" s="7"/>
      <c r="Q60" s="7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3:255" ht="17.25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5:255" ht="17.25">
      <c r="E62" s="7"/>
      <c r="J62" s="7"/>
      <c r="K62" s="7"/>
      <c r="N62" s="7"/>
      <c r="O62" s="7"/>
      <c r="P62" s="7"/>
      <c r="Q62" s="7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5:255" ht="17.25">
      <c r="E63" s="7"/>
      <c r="J63" s="7"/>
      <c r="K63" s="7"/>
      <c r="N63" s="7"/>
      <c r="O63" s="7"/>
      <c r="P63" s="7"/>
      <c r="Q63" s="7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5:255" ht="17.25">
      <c r="E64" s="7"/>
      <c r="J64" s="7"/>
      <c r="K64" s="7"/>
      <c r="N64" s="7"/>
      <c r="O64" s="7"/>
      <c r="P64" s="7"/>
      <c r="Q64" s="7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5:255" ht="17.25">
      <c r="E65" s="7"/>
      <c r="J65" s="7"/>
      <c r="K65" s="7"/>
      <c r="N65" s="7"/>
      <c r="O65" s="7"/>
      <c r="P65" s="7"/>
      <c r="Q65" s="7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5:255" ht="17.25">
      <c r="E66" s="7"/>
      <c r="J66" s="7"/>
      <c r="K66" s="7"/>
      <c r="N66" s="7"/>
      <c r="O66" s="7"/>
      <c r="P66" s="7"/>
      <c r="Q66" s="7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5:255" ht="17.25">
      <c r="E67" s="7"/>
      <c r="J67" s="7"/>
      <c r="K67" s="7"/>
      <c r="N67" s="7"/>
      <c r="O67" s="7"/>
      <c r="P67" s="7"/>
      <c r="Q67" s="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5:255" ht="17.25">
      <c r="E68" s="7"/>
      <c r="J68" s="7"/>
      <c r="K68" s="7"/>
      <c r="N68" s="7"/>
      <c r="O68" s="7"/>
      <c r="P68" s="7"/>
      <c r="Q68" s="7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5:255" ht="17.25">
      <c r="E69" s="7"/>
      <c r="J69" s="7"/>
      <c r="K69" s="7"/>
      <c r="N69" s="7"/>
      <c r="O69" s="7"/>
      <c r="P69" s="7"/>
      <c r="Q69" s="7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5:255" ht="17.25">
      <c r="E70" s="7"/>
      <c r="J70" s="7"/>
      <c r="K70" s="7"/>
      <c r="N70" s="7"/>
      <c r="O70" s="7"/>
      <c r="P70" s="7"/>
      <c r="Q70" s="7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3:255" ht="17.25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5:255" ht="17.25">
      <c r="E72" s="7"/>
      <c r="J72" s="7"/>
      <c r="K72" s="7"/>
      <c r="N72" s="7"/>
      <c r="O72" s="7"/>
      <c r="P72" s="7"/>
      <c r="Q72" s="7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5:255" ht="17.25">
      <c r="E73" s="7"/>
      <c r="J73" s="7"/>
      <c r="K73" s="7"/>
      <c r="N73" s="7"/>
      <c r="O73" s="7"/>
      <c r="P73" s="7"/>
      <c r="Q73" s="7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5:255" ht="17.25">
      <c r="E74" s="7"/>
      <c r="J74" s="7"/>
      <c r="K74" s="7"/>
      <c r="N74" s="7"/>
      <c r="O74" s="7"/>
      <c r="P74" s="7"/>
      <c r="Q74" s="7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5:255" ht="17.25">
      <c r="E75" s="7"/>
      <c r="H75" s="7"/>
      <c r="J75" s="7"/>
      <c r="K75" s="7"/>
      <c r="N75" s="7"/>
      <c r="O75" s="7"/>
      <c r="P75" s="7"/>
      <c r="Q75" s="7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5:255" ht="17.25">
      <c r="E76" s="7"/>
      <c r="J76" s="7"/>
      <c r="K76" s="7"/>
      <c r="N76" s="7"/>
      <c r="O76" s="7"/>
      <c r="P76" s="7"/>
      <c r="Q76" s="7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5:255" ht="17.25">
      <c r="E77" s="7"/>
      <c r="J77" s="7"/>
      <c r="K77" s="7"/>
      <c r="N77" s="7"/>
      <c r="O77" s="7"/>
      <c r="P77" s="7"/>
      <c r="Q77" s="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5:255" ht="17.25">
      <c r="E78" s="7"/>
      <c r="J78" s="7"/>
      <c r="K78" s="7"/>
      <c r="N78" s="7"/>
      <c r="O78" s="7"/>
      <c r="P78" s="7"/>
      <c r="Q78" s="7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5:255" ht="17.25">
      <c r="E79" s="7"/>
      <c r="J79" s="7"/>
      <c r="K79" s="7"/>
      <c r="N79" s="7"/>
      <c r="O79" s="7"/>
      <c r="P79" s="7"/>
      <c r="Q79" s="7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3:255" ht="17.25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5:255" ht="17.25">
      <c r="E81" s="7"/>
      <c r="J81" s="7"/>
      <c r="K81" s="7"/>
      <c r="N81" s="7"/>
      <c r="O81" s="7"/>
      <c r="P81" s="7"/>
      <c r="Q81" s="7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5:255" ht="17.25">
      <c r="E82" s="7"/>
      <c r="J82" s="7"/>
      <c r="K82" s="7"/>
      <c r="N82" s="7"/>
      <c r="O82" s="7"/>
      <c r="P82" s="7"/>
      <c r="Q82" s="7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5:255" ht="17.25">
      <c r="E83" s="7"/>
      <c r="J83" s="7"/>
      <c r="K83" s="7"/>
      <c r="N83" s="7"/>
      <c r="O83" s="7"/>
      <c r="P83" s="7"/>
      <c r="Q83" s="7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5:255" ht="17.25">
      <c r="E84" s="7"/>
      <c r="J84" s="7"/>
      <c r="K84" s="7"/>
      <c r="N84" s="7"/>
      <c r="O84" s="7"/>
      <c r="P84" s="7"/>
      <c r="Q84" s="7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11:255" ht="17.25">
      <c r="K85" s="7"/>
      <c r="O85" s="7"/>
      <c r="P85" s="7"/>
      <c r="Q85" s="7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11:255" ht="17.25">
      <c r="K86" s="7"/>
      <c r="O86" s="7"/>
      <c r="P86" s="7"/>
      <c r="Q86" s="7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11:255" ht="17.25">
      <c r="K87" s="7"/>
      <c r="O87" s="7"/>
      <c r="P87" s="7"/>
      <c r="Q87" s="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11:255" ht="17.25">
      <c r="K88" s="7"/>
      <c r="O88" s="7"/>
      <c r="P88" s="7"/>
      <c r="Q88" s="7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11:255" ht="17.25">
      <c r="K89" s="7"/>
      <c r="O89" s="7"/>
      <c r="P89" s="7"/>
      <c r="Q89" s="7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11:255" ht="17.25">
      <c r="K90" s="7"/>
      <c r="O90" s="7"/>
      <c r="P90" s="7"/>
      <c r="Q90" s="7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11:255" ht="17.25">
      <c r="K91" s="7"/>
      <c r="O91" s="7"/>
      <c r="P91" s="7"/>
      <c r="Q91" s="7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11:255" ht="17.25">
      <c r="K92" s="7"/>
      <c r="O92" s="7"/>
      <c r="P92" s="7"/>
      <c r="Q92" s="7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11:255" ht="17.25">
      <c r="K93" s="7"/>
      <c r="O93" s="7"/>
      <c r="P93" s="7"/>
      <c r="Q93" s="7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11:255" ht="17.25">
      <c r="K94" s="7"/>
      <c r="O94" s="7"/>
      <c r="P94" s="7"/>
      <c r="Q94" s="7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11:255" ht="17.25">
      <c r="K95" s="7"/>
      <c r="O95" s="7"/>
      <c r="P95" s="7"/>
      <c r="Q95" s="7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15:255" ht="17.25">
      <c r="O96" s="7"/>
      <c r="P96" s="7"/>
      <c r="Q96" s="7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15:255" ht="17.25">
      <c r="O97" s="7"/>
      <c r="P97" s="7"/>
      <c r="Q97" s="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15:255" ht="17.25">
      <c r="O98" s="7"/>
      <c r="P98" s="7"/>
      <c r="Q98" s="7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15:255" ht="17.25">
      <c r="O99" s="7"/>
      <c r="P99" s="7"/>
      <c r="Q99" s="7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15:255" ht="17.25">
      <c r="O100" s="7"/>
      <c r="P100" s="7"/>
      <c r="Q100" s="7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15:255" ht="17.25">
      <c r="O101" s="7"/>
      <c r="P101" s="7"/>
      <c r="Q101" s="7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15:255" ht="17.25">
      <c r="O102" s="7"/>
      <c r="P102" s="7"/>
      <c r="Q102" s="7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15:255" ht="17.25">
      <c r="O103" s="7"/>
      <c r="P103" s="7"/>
      <c r="Q103" s="7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</sheetData>
  <mergeCells count="2">
    <mergeCell ref="A17:A21"/>
    <mergeCell ref="A23:A26"/>
  </mergeCells>
  <printOptions horizontalCentered="1"/>
  <pageMargins left="0.3937007874015748" right="0.2755905511811024" top="0.5905511811023623" bottom="0.1968503937007874" header="0" footer="0"/>
  <pageSetup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23"/>
  <sheetViews>
    <sheetView showOutlineSymbols="0" zoomScale="87" zoomScaleNormal="87" workbookViewId="0" topLeftCell="A1">
      <pane xSplit="2" ySplit="5" topLeftCell="C4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13" sqref="E13"/>
    </sheetView>
  </sheetViews>
  <sheetFormatPr defaultColWidth="8.88671875" defaultRowHeight="15"/>
  <cols>
    <col min="1" max="1" width="3.6640625" style="1" customWidth="1"/>
    <col min="2" max="2" width="9.6640625" style="1" customWidth="1"/>
    <col min="3" max="6" width="10.6640625" style="1" customWidth="1"/>
    <col min="7" max="7" width="7.6640625" style="1" customWidth="1"/>
    <col min="8" max="9" width="6.6640625" style="1" customWidth="1"/>
    <col min="10" max="11" width="7.6640625" style="1" customWidth="1"/>
    <col min="12" max="13" width="6.6640625" style="1" customWidth="1"/>
    <col min="14" max="14" width="7.6640625" style="1" customWidth="1"/>
    <col min="15" max="15" width="2.6640625" style="1" customWidth="1"/>
    <col min="16" max="16" width="7.6640625" style="1" customWidth="1"/>
    <col min="17" max="17" width="1.2265625" style="1" customWidth="1"/>
    <col min="18" max="18" width="3.6640625" style="1" customWidth="1"/>
    <col min="19" max="19" width="11.6640625" style="1" customWidth="1"/>
    <col min="20" max="21" width="14.6640625" style="1" customWidth="1"/>
    <col min="22" max="22" width="3.6640625" style="1" customWidth="1"/>
    <col min="23" max="23" width="11.6640625" style="1" customWidth="1"/>
    <col min="24" max="16384" width="10.6640625" style="1" customWidth="1"/>
  </cols>
  <sheetData>
    <row r="1" spans="2:219" ht="30" customHeight="1">
      <c r="B1" s="2" t="s">
        <v>16</v>
      </c>
      <c r="E1" s="23" t="s">
        <v>75</v>
      </c>
      <c r="M1" s="4" t="s">
        <v>70</v>
      </c>
      <c r="Q1" s="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</row>
    <row r="2" spans="17:219" ht="19.5" customHeight="1" thickBot="1">
      <c r="Q2" s="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</row>
    <row r="3" spans="1:219" ht="19.5" customHeight="1" thickTop="1">
      <c r="A3" s="24"/>
      <c r="B3" s="25" t="s">
        <v>17</v>
      </c>
      <c r="C3" s="26" t="s">
        <v>58</v>
      </c>
      <c r="D3" s="25"/>
      <c r="E3" s="25"/>
      <c r="F3" s="26"/>
      <c r="G3" s="26" t="s">
        <v>62</v>
      </c>
      <c r="H3" s="25"/>
      <c r="I3" s="25"/>
      <c r="J3" s="25"/>
      <c r="K3" s="26" t="s">
        <v>68</v>
      </c>
      <c r="L3" s="25"/>
      <c r="M3" s="25"/>
      <c r="N3" s="25"/>
      <c r="O3" s="26"/>
      <c r="P3" s="27"/>
      <c r="Q3" s="8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</row>
    <row r="4" spans="1:219" ht="19.5" customHeight="1">
      <c r="A4" s="28"/>
      <c r="B4" s="29"/>
      <c r="C4" s="30"/>
      <c r="D4" s="30"/>
      <c r="E4" s="30"/>
      <c r="F4" s="31"/>
      <c r="G4" s="30"/>
      <c r="H4" s="30" t="s">
        <v>64</v>
      </c>
      <c r="I4" s="32" t="s">
        <v>66</v>
      </c>
      <c r="J4" s="30"/>
      <c r="K4" s="30"/>
      <c r="L4" s="30" t="s">
        <v>64</v>
      </c>
      <c r="M4" s="32" t="s">
        <v>66</v>
      </c>
      <c r="N4" s="30"/>
      <c r="O4" s="31"/>
      <c r="P4" s="33"/>
      <c r="Q4" s="8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</row>
    <row r="5" spans="1:219" ht="19.5" customHeight="1" thickBot="1">
      <c r="A5" s="28" t="s">
        <v>0</v>
      </c>
      <c r="B5" s="29"/>
      <c r="C5" s="34" t="s">
        <v>59</v>
      </c>
      <c r="D5" s="34" t="s">
        <v>60</v>
      </c>
      <c r="E5" s="34" t="s">
        <v>22</v>
      </c>
      <c r="F5" s="34" t="s">
        <v>61</v>
      </c>
      <c r="G5" s="34" t="s">
        <v>63</v>
      </c>
      <c r="H5" s="35" t="s">
        <v>65</v>
      </c>
      <c r="I5" s="35" t="s">
        <v>67</v>
      </c>
      <c r="J5" s="34" t="s">
        <v>22</v>
      </c>
      <c r="K5" s="34" t="s">
        <v>63</v>
      </c>
      <c r="L5" s="35" t="s">
        <v>69</v>
      </c>
      <c r="M5" s="35" t="s">
        <v>67</v>
      </c>
      <c r="N5" s="34" t="s">
        <v>22</v>
      </c>
      <c r="O5" s="36" t="s">
        <v>71</v>
      </c>
      <c r="P5" s="37"/>
      <c r="Q5" s="8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</row>
    <row r="6" spans="1:219" ht="21" customHeight="1" thickTop="1">
      <c r="A6" s="38"/>
      <c r="B6" s="79" t="s">
        <v>18</v>
      </c>
      <c r="C6" s="62">
        <v>72717</v>
      </c>
      <c r="D6" s="62">
        <v>77486</v>
      </c>
      <c r="E6" s="63">
        <f>C6+D6</f>
        <v>150203</v>
      </c>
      <c r="F6" s="62">
        <v>57068</v>
      </c>
      <c r="G6" s="62">
        <v>365</v>
      </c>
      <c r="H6" s="62">
        <v>129</v>
      </c>
      <c r="I6" s="62">
        <v>4</v>
      </c>
      <c r="J6" s="63">
        <f>G6+H6+I6</f>
        <v>498</v>
      </c>
      <c r="K6" s="62">
        <v>308</v>
      </c>
      <c r="L6" s="62">
        <v>112</v>
      </c>
      <c r="M6" s="62">
        <v>4</v>
      </c>
      <c r="N6" s="63">
        <f>K6+L6+M6</f>
        <v>424</v>
      </c>
      <c r="O6" s="64">
        <f aca="true" t="shared" si="0" ref="O6:O53">IF((J6-N6)&lt;0,"△","")</f>
      </c>
      <c r="P6" s="65">
        <f aca="true" t="shared" si="1" ref="P6:P53">IF((J6-N6)=0,"0 ",IF((J6-N6)&lt;0,-(J6-N6),J6-N6))</f>
        <v>74</v>
      </c>
      <c r="Q6" s="8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</row>
    <row r="7" spans="1:219" ht="21" customHeight="1">
      <c r="A7" s="43" t="s">
        <v>1</v>
      </c>
      <c r="B7" s="80" t="s">
        <v>19</v>
      </c>
      <c r="C7" s="66">
        <v>67576</v>
      </c>
      <c r="D7" s="66">
        <v>73749</v>
      </c>
      <c r="E7" s="67">
        <f>C7+D7</f>
        <v>141325</v>
      </c>
      <c r="F7" s="66">
        <v>56505</v>
      </c>
      <c r="G7" s="66">
        <v>350</v>
      </c>
      <c r="H7" s="66">
        <v>96</v>
      </c>
      <c r="I7" s="66">
        <v>4</v>
      </c>
      <c r="J7" s="67">
        <f>G7+H7+I7</f>
        <v>450</v>
      </c>
      <c r="K7" s="66">
        <v>371</v>
      </c>
      <c r="L7" s="66">
        <v>99</v>
      </c>
      <c r="M7" s="66">
        <v>0</v>
      </c>
      <c r="N7" s="67">
        <f>K7+L7+M7</f>
        <v>470</v>
      </c>
      <c r="O7" s="68" t="str">
        <f t="shared" si="0"/>
        <v>△</v>
      </c>
      <c r="P7" s="69">
        <f t="shared" si="1"/>
        <v>20</v>
      </c>
      <c r="Q7" s="8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ht="21" customHeight="1">
      <c r="A8" s="43"/>
      <c r="B8" s="80" t="s">
        <v>20</v>
      </c>
      <c r="C8" s="66">
        <v>23178</v>
      </c>
      <c r="D8" s="66">
        <v>25902</v>
      </c>
      <c r="E8" s="67">
        <f>C8+D8</f>
        <v>49080</v>
      </c>
      <c r="F8" s="66">
        <v>18832</v>
      </c>
      <c r="G8" s="66">
        <v>136</v>
      </c>
      <c r="H8" s="66">
        <v>42</v>
      </c>
      <c r="I8" s="66">
        <v>0</v>
      </c>
      <c r="J8" s="67">
        <f>G8+H8+I8</f>
        <v>178</v>
      </c>
      <c r="K8" s="66">
        <v>116</v>
      </c>
      <c r="L8" s="66">
        <v>48</v>
      </c>
      <c r="M8" s="66">
        <v>0</v>
      </c>
      <c r="N8" s="67">
        <f>K8+L8+M8</f>
        <v>164</v>
      </c>
      <c r="O8" s="68">
        <f t="shared" si="0"/>
      </c>
      <c r="P8" s="69">
        <f t="shared" si="1"/>
        <v>14</v>
      </c>
      <c r="Q8" s="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ht="21" customHeight="1">
      <c r="A9" s="43" t="s">
        <v>2</v>
      </c>
      <c r="B9" s="80" t="s">
        <v>21</v>
      </c>
      <c r="C9" s="70">
        <v>18316</v>
      </c>
      <c r="D9" s="70">
        <v>19418</v>
      </c>
      <c r="E9" s="67">
        <f>C9+D9</f>
        <v>37734</v>
      </c>
      <c r="F9" s="70">
        <v>14374</v>
      </c>
      <c r="G9" s="70">
        <v>77</v>
      </c>
      <c r="H9" s="70">
        <v>22</v>
      </c>
      <c r="I9" s="66">
        <v>0</v>
      </c>
      <c r="J9" s="67">
        <f>G9+H9+I9</f>
        <v>99</v>
      </c>
      <c r="K9" s="70">
        <v>87</v>
      </c>
      <c r="L9" s="70">
        <v>39</v>
      </c>
      <c r="M9" s="66">
        <v>0</v>
      </c>
      <c r="N9" s="67">
        <f>K9+L9+M9</f>
        <v>126</v>
      </c>
      <c r="O9" s="68" t="str">
        <f t="shared" si="0"/>
        <v>△</v>
      </c>
      <c r="P9" s="69">
        <f t="shared" si="1"/>
        <v>27</v>
      </c>
      <c r="Q9" s="8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ht="21" customHeight="1" thickBot="1">
      <c r="A10" s="43"/>
      <c r="B10" s="81" t="s">
        <v>84</v>
      </c>
      <c r="C10" s="71">
        <f aca="true" t="shared" si="2" ref="C10:M10">SUM(C6:C9)</f>
        <v>181787</v>
      </c>
      <c r="D10" s="71">
        <f t="shared" si="2"/>
        <v>196555</v>
      </c>
      <c r="E10" s="71">
        <f t="shared" si="2"/>
        <v>378342</v>
      </c>
      <c r="F10" s="71">
        <f t="shared" si="2"/>
        <v>146779</v>
      </c>
      <c r="G10" s="71">
        <f t="shared" si="2"/>
        <v>928</v>
      </c>
      <c r="H10" s="71">
        <f t="shared" si="2"/>
        <v>289</v>
      </c>
      <c r="I10" s="71">
        <f t="shared" si="2"/>
        <v>8</v>
      </c>
      <c r="J10" s="71">
        <f t="shared" si="2"/>
        <v>1225</v>
      </c>
      <c r="K10" s="71">
        <f t="shared" si="2"/>
        <v>882</v>
      </c>
      <c r="L10" s="71">
        <f t="shared" si="2"/>
        <v>298</v>
      </c>
      <c r="M10" s="71">
        <f t="shared" si="2"/>
        <v>4</v>
      </c>
      <c r="N10" s="71">
        <f>SUM(N6:N9)</f>
        <v>1184</v>
      </c>
      <c r="O10" s="72">
        <f t="shared" si="0"/>
      </c>
      <c r="P10" s="73">
        <f t="shared" si="1"/>
        <v>41</v>
      </c>
      <c r="Q10" s="8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ht="21" customHeight="1" thickTop="1">
      <c r="A11" s="38" t="s">
        <v>3</v>
      </c>
      <c r="B11" s="79" t="s">
        <v>23</v>
      </c>
      <c r="C11" s="62">
        <v>4109</v>
      </c>
      <c r="D11" s="62">
        <v>4475</v>
      </c>
      <c r="E11" s="63">
        <f>C11+D11</f>
        <v>8584</v>
      </c>
      <c r="F11" s="62">
        <v>2775</v>
      </c>
      <c r="G11" s="62">
        <v>45</v>
      </c>
      <c r="H11" s="62">
        <v>10</v>
      </c>
      <c r="I11" s="62">
        <v>0</v>
      </c>
      <c r="J11" s="63">
        <f>G11+H11+I11</f>
        <v>55</v>
      </c>
      <c r="K11" s="62">
        <v>21</v>
      </c>
      <c r="L11" s="62">
        <v>7</v>
      </c>
      <c r="M11" s="62">
        <v>0</v>
      </c>
      <c r="N11" s="63">
        <f>K11+L11+M11</f>
        <v>28</v>
      </c>
      <c r="O11" s="64">
        <f t="shared" si="0"/>
      </c>
      <c r="P11" s="65">
        <f t="shared" si="1"/>
        <v>27</v>
      </c>
      <c r="Q11" s="8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ht="21" customHeight="1">
      <c r="A12" s="43" t="s">
        <v>4</v>
      </c>
      <c r="B12" s="80" t="s">
        <v>24</v>
      </c>
      <c r="C12" s="66">
        <v>6715</v>
      </c>
      <c r="D12" s="66">
        <v>7290</v>
      </c>
      <c r="E12" s="67">
        <f>C12+D12</f>
        <v>14005</v>
      </c>
      <c r="F12" s="66">
        <v>4247</v>
      </c>
      <c r="G12" s="66">
        <v>21</v>
      </c>
      <c r="H12" s="66">
        <v>8</v>
      </c>
      <c r="I12" s="66">
        <v>0</v>
      </c>
      <c r="J12" s="67">
        <f>G12+H12+I12</f>
        <v>29</v>
      </c>
      <c r="K12" s="66">
        <v>24</v>
      </c>
      <c r="L12" s="66">
        <v>15</v>
      </c>
      <c r="M12" s="66">
        <v>0</v>
      </c>
      <c r="N12" s="67">
        <f>K12+L12+M12</f>
        <v>39</v>
      </c>
      <c r="O12" s="68" t="str">
        <f t="shared" si="0"/>
        <v>△</v>
      </c>
      <c r="P12" s="69">
        <f t="shared" si="1"/>
        <v>10</v>
      </c>
      <c r="Q12" s="8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ht="21" customHeight="1">
      <c r="A13" s="43" t="s">
        <v>5</v>
      </c>
      <c r="B13" s="80" t="s">
        <v>25</v>
      </c>
      <c r="C13" s="66">
        <v>1683</v>
      </c>
      <c r="D13" s="66">
        <v>1804</v>
      </c>
      <c r="E13" s="67">
        <f>C13+D13</f>
        <v>3487</v>
      </c>
      <c r="F13" s="66">
        <v>944</v>
      </c>
      <c r="G13" s="66">
        <v>8</v>
      </c>
      <c r="H13" s="66">
        <v>0</v>
      </c>
      <c r="I13" s="66">
        <v>0</v>
      </c>
      <c r="J13" s="67">
        <f>G13+H13+I13</f>
        <v>8</v>
      </c>
      <c r="K13" s="66">
        <v>10</v>
      </c>
      <c r="L13" s="66">
        <v>1</v>
      </c>
      <c r="M13" s="66">
        <v>0</v>
      </c>
      <c r="N13" s="67">
        <f>K13+L13+M13</f>
        <v>11</v>
      </c>
      <c r="O13" s="68" t="str">
        <f t="shared" si="0"/>
        <v>△</v>
      </c>
      <c r="P13" s="69">
        <f t="shared" si="1"/>
        <v>3</v>
      </c>
      <c r="Q13" s="8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ht="21" customHeight="1" thickBot="1">
      <c r="A14" s="43"/>
      <c r="B14" s="81" t="s">
        <v>85</v>
      </c>
      <c r="C14" s="71">
        <f aca="true" t="shared" si="3" ref="C14:M14">SUM(C11:C13)</f>
        <v>12507</v>
      </c>
      <c r="D14" s="71">
        <f t="shared" si="3"/>
        <v>13569</v>
      </c>
      <c r="E14" s="71">
        <f t="shared" si="3"/>
        <v>26076</v>
      </c>
      <c r="F14" s="71">
        <f t="shared" si="3"/>
        <v>7966</v>
      </c>
      <c r="G14" s="71">
        <f t="shared" si="3"/>
        <v>74</v>
      </c>
      <c r="H14" s="71">
        <f t="shared" si="3"/>
        <v>18</v>
      </c>
      <c r="I14" s="71">
        <f t="shared" si="3"/>
        <v>0</v>
      </c>
      <c r="J14" s="71">
        <f t="shared" si="3"/>
        <v>92</v>
      </c>
      <c r="K14" s="71">
        <f t="shared" si="3"/>
        <v>55</v>
      </c>
      <c r="L14" s="71">
        <f t="shared" si="3"/>
        <v>23</v>
      </c>
      <c r="M14" s="71">
        <f t="shared" si="3"/>
        <v>0</v>
      </c>
      <c r="N14" s="71">
        <f>SUM(N11:N13)</f>
        <v>78</v>
      </c>
      <c r="O14" s="72">
        <f t="shared" si="0"/>
      </c>
      <c r="P14" s="73">
        <f t="shared" si="1"/>
        <v>14</v>
      </c>
      <c r="Q14" s="8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ht="21" customHeight="1" thickTop="1">
      <c r="A15" s="38"/>
      <c r="B15" s="79" t="s">
        <v>26</v>
      </c>
      <c r="C15" s="62">
        <v>5032</v>
      </c>
      <c r="D15" s="62">
        <v>5356</v>
      </c>
      <c r="E15" s="63">
        <f aca="true" t="shared" si="4" ref="E15:E22">C15+D15</f>
        <v>10388</v>
      </c>
      <c r="F15" s="62">
        <v>2890</v>
      </c>
      <c r="G15" s="62">
        <v>17</v>
      </c>
      <c r="H15" s="62">
        <v>9</v>
      </c>
      <c r="I15" s="62">
        <v>0</v>
      </c>
      <c r="J15" s="63">
        <f aca="true" t="shared" si="5" ref="J15:J22">G15+H15+I15</f>
        <v>26</v>
      </c>
      <c r="K15" s="62">
        <v>30</v>
      </c>
      <c r="L15" s="62">
        <v>10</v>
      </c>
      <c r="M15" s="62">
        <v>0</v>
      </c>
      <c r="N15" s="63">
        <f aca="true" t="shared" si="6" ref="N15:N22">K15+L15+M15</f>
        <v>40</v>
      </c>
      <c r="O15" s="64" t="str">
        <f t="shared" si="0"/>
        <v>△</v>
      </c>
      <c r="P15" s="65">
        <f t="shared" si="1"/>
        <v>14</v>
      </c>
      <c r="Q15" s="8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ht="21" customHeight="1">
      <c r="A16" s="43" t="s">
        <v>6</v>
      </c>
      <c r="B16" s="80" t="s">
        <v>27</v>
      </c>
      <c r="C16" s="66">
        <v>2176</v>
      </c>
      <c r="D16" s="66">
        <v>2354</v>
      </c>
      <c r="E16" s="67">
        <f t="shared" si="4"/>
        <v>4530</v>
      </c>
      <c r="F16" s="66">
        <v>1241</v>
      </c>
      <c r="G16" s="66">
        <v>10</v>
      </c>
      <c r="H16" s="66">
        <v>1</v>
      </c>
      <c r="I16" s="66">
        <v>0</v>
      </c>
      <c r="J16" s="67">
        <f t="shared" si="5"/>
        <v>11</v>
      </c>
      <c r="K16" s="66">
        <v>9</v>
      </c>
      <c r="L16" s="66">
        <v>3</v>
      </c>
      <c r="M16" s="66">
        <v>0</v>
      </c>
      <c r="N16" s="67">
        <f t="shared" si="6"/>
        <v>12</v>
      </c>
      <c r="O16" s="68" t="str">
        <f t="shared" si="0"/>
        <v>△</v>
      </c>
      <c r="P16" s="69">
        <f t="shared" si="1"/>
        <v>1</v>
      </c>
      <c r="Q16" s="8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ht="21" customHeight="1">
      <c r="A17" s="43"/>
      <c r="B17" s="80" t="s">
        <v>28</v>
      </c>
      <c r="C17" s="66">
        <v>4015</v>
      </c>
      <c r="D17" s="66">
        <v>4410</v>
      </c>
      <c r="E17" s="67">
        <f t="shared" si="4"/>
        <v>8425</v>
      </c>
      <c r="F17" s="66">
        <v>2373</v>
      </c>
      <c r="G17" s="66">
        <v>22</v>
      </c>
      <c r="H17" s="66">
        <v>5</v>
      </c>
      <c r="I17" s="66">
        <v>0</v>
      </c>
      <c r="J17" s="67">
        <f t="shared" si="5"/>
        <v>27</v>
      </c>
      <c r="K17" s="66">
        <v>11</v>
      </c>
      <c r="L17" s="66">
        <v>10</v>
      </c>
      <c r="M17" s="66">
        <v>0</v>
      </c>
      <c r="N17" s="67">
        <f t="shared" si="6"/>
        <v>21</v>
      </c>
      <c r="O17" s="68">
        <f t="shared" si="0"/>
      </c>
      <c r="P17" s="69">
        <f t="shared" si="1"/>
        <v>6</v>
      </c>
      <c r="Q17" s="8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ht="21" customHeight="1">
      <c r="A18" s="43"/>
      <c r="B18" s="80" t="s">
        <v>29</v>
      </c>
      <c r="C18" s="66">
        <v>2643</v>
      </c>
      <c r="D18" s="66">
        <v>2836</v>
      </c>
      <c r="E18" s="67">
        <f t="shared" si="4"/>
        <v>5479</v>
      </c>
      <c r="F18" s="66">
        <v>1482</v>
      </c>
      <c r="G18" s="66">
        <v>5</v>
      </c>
      <c r="H18" s="66">
        <v>1</v>
      </c>
      <c r="I18" s="66">
        <v>0</v>
      </c>
      <c r="J18" s="67">
        <f t="shared" si="5"/>
        <v>6</v>
      </c>
      <c r="K18" s="66">
        <v>12</v>
      </c>
      <c r="L18" s="66">
        <v>6</v>
      </c>
      <c r="M18" s="66">
        <v>0</v>
      </c>
      <c r="N18" s="67">
        <f t="shared" si="6"/>
        <v>18</v>
      </c>
      <c r="O18" s="68" t="str">
        <f t="shared" si="0"/>
        <v>△</v>
      </c>
      <c r="P18" s="69">
        <f t="shared" si="1"/>
        <v>12</v>
      </c>
      <c r="Q18" s="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ht="21" customHeight="1">
      <c r="A19" s="43" t="s">
        <v>7</v>
      </c>
      <c r="B19" s="80" t="s">
        <v>30</v>
      </c>
      <c r="C19" s="66">
        <v>2294</v>
      </c>
      <c r="D19" s="66">
        <v>2504</v>
      </c>
      <c r="E19" s="67">
        <f t="shared" si="4"/>
        <v>4798</v>
      </c>
      <c r="F19" s="66">
        <v>1614</v>
      </c>
      <c r="G19" s="66">
        <v>7</v>
      </c>
      <c r="H19" s="66">
        <v>1</v>
      </c>
      <c r="I19" s="66">
        <v>0</v>
      </c>
      <c r="J19" s="67">
        <f t="shared" si="5"/>
        <v>8</v>
      </c>
      <c r="K19" s="66">
        <v>8</v>
      </c>
      <c r="L19" s="66">
        <v>7</v>
      </c>
      <c r="M19" s="66">
        <v>0</v>
      </c>
      <c r="N19" s="67">
        <f t="shared" si="6"/>
        <v>15</v>
      </c>
      <c r="O19" s="68" t="str">
        <f t="shared" si="0"/>
        <v>△</v>
      </c>
      <c r="P19" s="69">
        <f t="shared" si="1"/>
        <v>7</v>
      </c>
      <c r="Q19" s="8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ht="21" customHeight="1">
      <c r="A20" s="43"/>
      <c r="B20" s="80" t="s">
        <v>31</v>
      </c>
      <c r="C20" s="66">
        <v>2005</v>
      </c>
      <c r="D20" s="66">
        <v>2250</v>
      </c>
      <c r="E20" s="67">
        <f t="shared" si="4"/>
        <v>4255</v>
      </c>
      <c r="F20" s="66">
        <v>1246</v>
      </c>
      <c r="G20" s="66">
        <v>12</v>
      </c>
      <c r="H20" s="66">
        <v>1</v>
      </c>
      <c r="I20" s="66">
        <v>0</v>
      </c>
      <c r="J20" s="67">
        <f t="shared" si="5"/>
        <v>13</v>
      </c>
      <c r="K20" s="66">
        <v>7</v>
      </c>
      <c r="L20" s="66">
        <v>4</v>
      </c>
      <c r="M20" s="66">
        <v>0</v>
      </c>
      <c r="N20" s="67">
        <f t="shared" si="6"/>
        <v>11</v>
      </c>
      <c r="O20" s="68">
        <f t="shared" si="0"/>
      </c>
      <c r="P20" s="69">
        <f t="shared" si="1"/>
        <v>2</v>
      </c>
      <c r="Q20" s="8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ht="21" customHeight="1">
      <c r="A21" s="43"/>
      <c r="B21" s="80" t="s">
        <v>32</v>
      </c>
      <c r="C21" s="66">
        <v>1346</v>
      </c>
      <c r="D21" s="66">
        <v>1481</v>
      </c>
      <c r="E21" s="67">
        <f t="shared" si="4"/>
        <v>2827</v>
      </c>
      <c r="F21" s="66">
        <v>840</v>
      </c>
      <c r="G21" s="66">
        <v>0</v>
      </c>
      <c r="H21" s="66">
        <v>2</v>
      </c>
      <c r="I21" s="66">
        <v>0</v>
      </c>
      <c r="J21" s="67">
        <f t="shared" si="5"/>
        <v>2</v>
      </c>
      <c r="K21" s="66">
        <v>4</v>
      </c>
      <c r="L21" s="66">
        <v>1</v>
      </c>
      <c r="M21" s="66">
        <v>0</v>
      </c>
      <c r="N21" s="67">
        <f t="shared" si="6"/>
        <v>5</v>
      </c>
      <c r="O21" s="68" t="str">
        <f t="shared" si="0"/>
        <v>△</v>
      </c>
      <c r="P21" s="69">
        <f t="shared" si="1"/>
        <v>3</v>
      </c>
      <c r="Q21" s="8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ht="21" customHeight="1">
      <c r="A22" s="43" t="s">
        <v>5</v>
      </c>
      <c r="B22" s="80" t="s">
        <v>33</v>
      </c>
      <c r="C22" s="66">
        <v>4389</v>
      </c>
      <c r="D22" s="66">
        <v>4839</v>
      </c>
      <c r="E22" s="67">
        <f t="shared" si="4"/>
        <v>9228</v>
      </c>
      <c r="F22" s="66">
        <v>2828</v>
      </c>
      <c r="G22" s="66">
        <v>17</v>
      </c>
      <c r="H22" s="66">
        <v>3</v>
      </c>
      <c r="I22" s="66">
        <v>0</v>
      </c>
      <c r="J22" s="67">
        <f t="shared" si="5"/>
        <v>20</v>
      </c>
      <c r="K22" s="66">
        <v>32</v>
      </c>
      <c r="L22" s="66">
        <v>8</v>
      </c>
      <c r="M22" s="66">
        <v>0</v>
      </c>
      <c r="N22" s="67">
        <f t="shared" si="6"/>
        <v>40</v>
      </c>
      <c r="O22" s="68" t="str">
        <f t="shared" si="0"/>
        <v>△</v>
      </c>
      <c r="P22" s="69">
        <f t="shared" si="1"/>
        <v>20</v>
      </c>
      <c r="Q22" s="8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ht="21" customHeight="1" thickBot="1">
      <c r="A23" s="43"/>
      <c r="B23" s="81" t="s">
        <v>86</v>
      </c>
      <c r="C23" s="71">
        <f aca="true" t="shared" si="7" ref="C23:M23">SUM(C15:C22)</f>
        <v>23900</v>
      </c>
      <c r="D23" s="71">
        <f t="shared" si="7"/>
        <v>26030</v>
      </c>
      <c r="E23" s="71">
        <f t="shared" si="7"/>
        <v>49930</v>
      </c>
      <c r="F23" s="71">
        <f t="shared" si="7"/>
        <v>14514</v>
      </c>
      <c r="G23" s="71">
        <f t="shared" si="7"/>
        <v>90</v>
      </c>
      <c r="H23" s="71">
        <f t="shared" si="7"/>
        <v>23</v>
      </c>
      <c r="I23" s="71">
        <f t="shared" si="7"/>
        <v>0</v>
      </c>
      <c r="J23" s="71">
        <f t="shared" si="7"/>
        <v>113</v>
      </c>
      <c r="K23" s="71">
        <f t="shared" si="7"/>
        <v>113</v>
      </c>
      <c r="L23" s="71">
        <f t="shared" si="7"/>
        <v>49</v>
      </c>
      <c r="M23" s="71">
        <f t="shared" si="7"/>
        <v>0</v>
      </c>
      <c r="N23" s="71">
        <f>SUM(N15:N22)</f>
        <v>162</v>
      </c>
      <c r="O23" s="72" t="str">
        <f t="shared" si="0"/>
        <v>△</v>
      </c>
      <c r="P23" s="73">
        <f t="shared" si="1"/>
        <v>49</v>
      </c>
      <c r="Q23" s="8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ht="21" customHeight="1" thickTop="1">
      <c r="A24" s="38" t="s">
        <v>8</v>
      </c>
      <c r="B24" s="79" t="s">
        <v>34</v>
      </c>
      <c r="C24" s="62">
        <v>4790</v>
      </c>
      <c r="D24" s="62">
        <v>5193</v>
      </c>
      <c r="E24" s="63">
        <f>C24+D24</f>
        <v>9983</v>
      </c>
      <c r="F24" s="62">
        <v>3054</v>
      </c>
      <c r="G24" s="62">
        <v>14</v>
      </c>
      <c r="H24" s="62">
        <v>7</v>
      </c>
      <c r="I24" s="62">
        <v>0</v>
      </c>
      <c r="J24" s="63">
        <f>G24+H24+I24</f>
        <v>21</v>
      </c>
      <c r="K24" s="62">
        <v>26</v>
      </c>
      <c r="L24" s="62">
        <v>12</v>
      </c>
      <c r="M24" s="62">
        <v>0</v>
      </c>
      <c r="N24" s="63">
        <f>K24+L24+M24</f>
        <v>38</v>
      </c>
      <c r="O24" s="64" t="str">
        <f t="shared" si="0"/>
        <v>△</v>
      </c>
      <c r="P24" s="65">
        <f t="shared" si="1"/>
        <v>17</v>
      </c>
      <c r="Q24" s="17" t="s">
        <v>73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ht="21" customHeight="1">
      <c r="A25" s="43" t="s">
        <v>9</v>
      </c>
      <c r="B25" s="80" t="s">
        <v>35</v>
      </c>
      <c r="C25" s="66">
        <v>2079</v>
      </c>
      <c r="D25" s="66">
        <v>2318</v>
      </c>
      <c r="E25" s="67">
        <f>C25+D25</f>
        <v>4397</v>
      </c>
      <c r="F25" s="66">
        <v>1223</v>
      </c>
      <c r="G25" s="66">
        <v>1</v>
      </c>
      <c r="H25" s="66">
        <v>3</v>
      </c>
      <c r="I25" s="66">
        <v>0</v>
      </c>
      <c r="J25" s="67">
        <f>G25+H25+I25</f>
        <v>4</v>
      </c>
      <c r="K25" s="66">
        <v>16</v>
      </c>
      <c r="L25" s="66">
        <v>8</v>
      </c>
      <c r="M25" s="66">
        <v>0</v>
      </c>
      <c r="N25" s="67">
        <f>K25+L25+M25</f>
        <v>24</v>
      </c>
      <c r="O25" s="68" t="str">
        <f t="shared" si="0"/>
        <v>△</v>
      </c>
      <c r="P25" s="69">
        <f t="shared" si="1"/>
        <v>20</v>
      </c>
      <c r="Q25" s="8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ht="21" customHeight="1">
      <c r="A26" s="43" t="s">
        <v>5</v>
      </c>
      <c r="B26" s="80" t="s">
        <v>36</v>
      </c>
      <c r="C26" s="66">
        <v>3920</v>
      </c>
      <c r="D26" s="66">
        <v>4202</v>
      </c>
      <c r="E26" s="67">
        <f>C26+D26</f>
        <v>8122</v>
      </c>
      <c r="F26" s="66">
        <v>2492</v>
      </c>
      <c r="G26" s="66">
        <v>15</v>
      </c>
      <c r="H26" s="66">
        <v>4</v>
      </c>
      <c r="I26" s="66">
        <v>0</v>
      </c>
      <c r="J26" s="67">
        <f>G26+H26+I26</f>
        <v>19</v>
      </c>
      <c r="K26" s="66">
        <v>17</v>
      </c>
      <c r="L26" s="66">
        <v>7</v>
      </c>
      <c r="M26" s="66">
        <v>3</v>
      </c>
      <c r="N26" s="67">
        <f>K26+L26+M26</f>
        <v>27</v>
      </c>
      <c r="O26" s="68" t="str">
        <f t="shared" si="0"/>
        <v>△</v>
      </c>
      <c r="P26" s="69">
        <f t="shared" si="1"/>
        <v>8</v>
      </c>
      <c r="Q26" s="8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ht="21" customHeight="1" thickBot="1">
      <c r="A27" s="43"/>
      <c r="B27" s="81" t="s">
        <v>87</v>
      </c>
      <c r="C27" s="71">
        <f aca="true" t="shared" si="8" ref="C27:M27">SUM(C24:C26)</f>
        <v>10789</v>
      </c>
      <c r="D27" s="71">
        <f t="shared" si="8"/>
        <v>11713</v>
      </c>
      <c r="E27" s="71">
        <f t="shared" si="8"/>
        <v>22502</v>
      </c>
      <c r="F27" s="71">
        <f t="shared" si="8"/>
        <v>6769</v>
      </c>
      <c r="G27" s="71">
        <f t="shared" si="8"/>
        <v>30</v>
      </c>
      <c r="H27" s="71">
        <f t="shared" si="8"/>
        <v>14</v>
      </c>
      <c r="I27" s="71">
        <f t="shared" si="8"/>
        <v>0</v>
      </c>
      <c r="J27" s="71">
        <f t="shared" si="8"/>
        <v>44</v>
      </c>
      <c r="K27" s="71">
        <f t="shared" si="8"/>
        <v>59</v>
      </c>
      <c r="L27" s="71">
        <f t="shared" si="8"/>
        <v>27</v>
      </c>
      <c r="M27" s="71">
        <f t="shared" si="8"/>
        <v>3</v>
      </c>
      <c r="N27" s="71">
        <f>SUM(N24:N26)</f>
        <v>89</v>
      </c>
      <c r="O27" s="72" t="str">
        <f t="shared" si="0"/>
        <v>△</v>
      </c>
      <c r="P27" s="73">
        <f t="shared" si="1"/>
        <v>45</v>
      </c>
      <c r="Q27" s="8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ht="21" customHeight="1" thickTop="1">
      <c r="A28" s="38"/>
      <c r="B28" s="79" t="s">
        <v>37</v>
      </c>
      <c r="C28" s="62">
        <v>3874</v>
      </c>
      <c r="D28" s="62">
        <v>4232</v>
      </c>
      <c r="E28" s="63">
        <f aca="true" t="shared" si="9" ref="E28:E36">C28+D28</f>
        <v>8106</v>
      </c>
      <c r="F28" s="62">
        <v>2566</v>
      </c>
      <c r="G28" s="62">
        <v>43</v>
      </c>
      <c r="H28" s="62">
        <v>10</v>
      </c>
      <c r="I28" s="62">
        <v>1</v>
      </c>
      <c r="J28" s="63">
        <f aca="true" t="shared" si="10" ref="J28:J36">G28+H28+I28</f>
        <v>54</v>
      </c>
      <c r="K28" s="62">
        <v>16</v>
      </c>
      <c r="L28" s="62">
        <v>3</v>
      </c>
      <c r="M28" s="62">
        <v>0</v>
      </c>
      <c r="N28" s="63">
        <f aca="true" t="shared" si="11" ref="N28:N36">K28+L28+M28</f>
        <v>19</v>
      </c>
      <c r="O28" s="64">
        <f t="shared" si="0"/>
      </c>
      <c r="P28" s="65">
        <f t="shared" si="1"/>
        <v>35</v>
      </c>
      <c r="Q28" s="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ht="21" customHeight="1">
      <c r="A29" s="43" t="s">
        <v>10</v>
      </c>
      <c r="B29" s="80" t="s">
        <v>38</v>
      </c>
      <c r="C29" s="66">
        <v>1497</v>
      </c>
      <c r="D29" s="66">
        <v>1630</v>
      </c>
      <c r="E29" s="67">
        <f t="shared" si="9"/>
        <v>3127</v>
      </c>
      <c r="F29" s="66">
        <v>908</v>
      </c>
      <c r="G29" s="66">
        <v>14</v>
      </c>
      <c r="H29" s="66">
        <v>0</v>
      </c>
      <c r="I29" s="66">
        <v>0</v>
      </c>
      <c r="J29" s="67">
        <f t="shared" si="10"/>
        <v>14</v>
      </c>
      <c r="K29" s="66">
        <v>5</v>
      </c>
      <c r="L29" s="66">
        <v>1</v>
      </c>
      <c r="M29" s="66">
        <v>0</v>
      </c>
      <c r="N29" s="67">
        <f t="shared" si="11"/>
        <v>6</v>
      </c>
      <c r="O29" s="68">
        <f t="shared" si="0"/>
      </c>
      <c r="P29" s="69">
        <f t="shared" si="1"/>
        <v>8</v>
      </c>
      <c r="Q29" s="8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1:219" ht="21" customHeight="1">
      <c r="A30" s="43"/>
      <c r="B30" s="80" t="s">
        <v>39</v>
      </c>
      <c r="C30" s="66">
        <v>3182</v>
      </c>
      <c r="D30" s="66">
        <v>3474</v>
      </c>
      <c r="E30" s="67">
        <f t="shared" si="9"/>
        <v>6656</v>
      </c>
      <c r="F30" s="66">
        <v>1935</v>
      </c>
      <c r="G30" s="66">
        <v>7</v>
      </c>
      <c r="H30" s="66">
        <v>3</v>
      </c>
      <c r="I30" s="66">
        <v>0</v>
      </c>
      <c r="J30" s="67">
        <f t="shared" si="10"/>
        <v>10</v>
      </c>
      <c r="K30" s="66">
        <v>14</v>
      </c>
      <c r="L30" s="66">
        <v>5</v>
      </c>
      <c r="M30" s="66">
        <v>0</v>
      </c>
      <c r="N30" s="67">
        <f t="shared" si="11"/>
        <v>19</v>
      </c>
      <c r="O30" s="68" t="str">
        <f t="shared" si="0"/>
        <v>△</v>
      </c>
      <c r="P30" s="69">
        <f t="shared" si="1"/>
        <v>9</v>
      </c>
      <c r="Q30" s="8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ht="21" customHeight="1">
      <c r="A31" s="43"/>
      <c r="B31" s="80" t="s">
        <v>40</v>
      </c>
      <c r="C31" s="66">
        <v>3762</v>
      </c>
      <c r="D31" s="66">
        <v>4151</v>
      </c>
      <c r="E31" s="67">
        <f t="shared" si="9"/>
        <v>7913</v>
      </c>
      <c r="F31" s="66">
        <v>2697</v>
      </c>
      <c r="G31" s="66">
        <v>14</v>
      </c>
      <c r="H31" s="66">
        <v>6</v>
      </c>
      <c r="I31" s="66">
        <v>0</v>
      </c>
      <c r="J31" s="67">
        <f t="shared" si="10"/>
        <v>20</v>
      </c>
      <c r="K31" s="66">
        <v>24</v>
      </c>
      <c r="L31" s="66">
        <v>10</v>
      </c>
      <c r="M31" s="66">
        <v>0</v>
      </c>
      <c r="N31" s="67">
        <f t="shared" si="11"/>
        <v>34</v>
      </c>
      <c r="O31" s="68" t="str">
        <f t="shared" si="0"/>
        <v>△</v>
      </c>
      <c r="P31" s="69">
        <f t="shared" si="1"/>
        <v>14</v>
      </c>
      <c r="Q31" s="8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ht="21" customHeight="1">
      <c r="A32" s="43" t="s">
        <v>11</v>
      </c>
      <c r="B32" s="80" t="s">
        <v>41</v>
      </c>
      <c r="C32" s="66">
        <v>2100</v>
      </c>
      <c r="D32" s="66">
        <v>2214</v>
      </c>
      <c r="E32" s="67">
        <f t="shared" si="9"/>
        <v>4314</v>
      </c>
      <c r="F32" s="66">
        <v>1321</v>
      </c>
      <c r="G32" s="66">
        <v>10</v>
      </c>
      <c r="H32" s="66">
        <v>1</v>
      </c>
      <c r="I32" s="66">
        <v>0</v>
      </c>
      <c r="J32" s="67">
        <f t="shared" si="10"/>
        <v>11</v>
      </c>
      <c r="K32" s="66">
        <v>11</v>
      </c>
      <c r="L32" s="66">
        <v>5</v>
      </c>
      <c r="M32" s="66">
        <v>0</v>
      </c>
      <c r="N32" s="67">
        <f t="shared" si="11"/>
        <v>16</v>
      </c>
      <c r="O32" s="68" t="str">
        <f t="shared" si="0"/>
        <v>△</v>
      </c>
      <c r="P32" s="69">
        <f t="shared" si="1"/>
        <v>5</v>
      </c>
      <c r="Q32" s="8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:219" ht="21" customHeight="1">
      <c r="A33" s="43"/>
      <c r="B33" s="80" t="s">
        <v>42</v>
      </c>
      <c r="C33" s="66">
        <v>3846</v>
      </c>
      <c r="D33" s="66">
        <v>4137</v>
      </c>
      <c r="E33" s="67">
        <f t="shared" si="9"/>
        <v>7983</v>
      </c>
      <c r="F33" s="66">
        <v>2422</v>
      </c>
      <c r="G33" s="66">
        <v>15</v>
      </c>
      <c r="H33" s="66">
        <v>2</v>
      </c>
      <c r="I33" s="66">
        <v>1</v>
      </c>
      <c r="J33" s="67">
        <f t="shared" si="10"/>
        <v>18</v>
      </c>
      <c r="K33" s="66">
        <v>19</v>
      </c>
      <c r="L33" s="66">
        <v>5</v>
      </c>
      <c r="M33" s="66">
        <v>0</v>
      </c>
      <c r="N33" s="67">
        <f t="shared" si="11"/>
        <v>24</v>
      </c>
      <c r="O33" s="68" t="str">
        <f t="shared" si="0"/>
        <v>△</v>
      </c>
      <c r="P33" s="69">
        <f t="shared" si="1"/>
        <v>6</v>
      </c>
      <c r="Q33" s="8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</row>
    <row r="34" spans="1:219" ht="21" customHeight="1">
      <c r="A34" s="43"/>
      <c r="B34" s="80" t="s">
        <v>43</v>
      </c>
      <c r="C34" s="66">
        <v>4358</v>
      </c>
      <c r="D34" s="66">
        <v>4639</v>
      </c>
      <c r="E34" s="67">
        <f t="shared" si="9"/>
        <v>8997</v>
      </c>
      <c r="F34" s="66">
        <v>2534</v>
      </c>
      <c r="G34" s="66">
        <v>17</v>
      </c>
      <c r="H34" s="66">
        <v>6</v>
      </c>
      <c r="I34" s="66">
        <v>0</v>
      </c>
      <c r="J34" s="67">
        <f t="shared" si="10"/>
        <v>23</v>
      </c>
      <c r="K34" s="66">
        <v>27</v>
      </c>
      <c r="L34" s="66">
        <v>7</v>
      </c>
      <c r="M34" s="66">
        <v>0</v>
      </c>
      <c r="N34" s="67">
        <f t="shared" si="11"/>
        <v>34</v>
      </c>
      <c r="O34" s="68" t="str">
        <f t="shared" si="0"/>
        <v>△</v>
      </c>
      <c r="P34" s="69">
        <f t="shared" si="1"/>
        <v>11</v>
      </c>
      <c r="Q34" s="8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</row>
    <row r="35" spans="1:219" ht="21" customHeight="1">
      <c r="A35" s="43" t="s">
        <v>5</v>
      </c>
      <c r="B35" s="80" t="s">
        <v>44</v>
      </c>
      <c r="C35" s="66">
        <v>5790</v>
      </c>
      <c r="D35" s="66">
        <v>6370</v>
      </c>
      <c r="E35" s="67">
        <f t="shared" si="9"/>
        <v>12160</v>
      </c>
      <c r="F35" s="66">
        <v>3734</v>
      </c>
      <c r="G35" s="66">
        <v>19</v>
      </c>
      <c r="H35" s="66">
        <v>7</v>
      </c>
      <c r="I35" s="66">
        <v>0</v>
      </c>
      <c r="J35" s="67">
        <f t="shared" si="10"/>
        <v>26</v>
      </c>
      <c r="K35" s="66">
        <v>25</v>
      </c>
      <c r="L35" s="66">
        <v>15</v>
      </c>
      <c r="M35" s="66">
        <v>0</v>
      </c>
      <c r="N35" s="67">
        <f t="shared" si="11"/>
        <v>40</v>
      </c>
      <c r="O35" s="68" t="str">
        <f t="shared" si="0"/>
        <v>△</v>
      </c>
      <c r="P35" s="69">
        <f t="shared" si="1"/>
        <v>14</v>
      </c>
      <c r="Q35" s="8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</row>
    <row r="36" spans="1:219" ht="21" customHeight="1">
      <c r="A36" s="43"/>
      <c r="B36" s="80" t="s">
        <v>45</v>
      </c>
      <c r="C36" s="66">
        <v>3987</v>
      </c>
      <c r="D36" s="66">
        <v>4344</v>
      </c>
      <c r="E36" s="67">
        <f t="shared" si="9"/>
        <v>8331</v>
      </c>
      <c r="F36" s="66">
        <v>2572</v>
      </c>
      <c r="G36" s="66">
        <v>6</v>
      </c>
      <c r="H36" s="66">
        <v>2</v>
      </c>
      <c r="I36" s="66">
        <v>1</v>
      </c>
      <c r="J36" s="67">
        <f t="shared" si="10"/>
        <v>9</v>
      </c>
      <c r="K36" s="66">
        <v>12</v>
      </c>
      <c r="L36" s="66">
        <v>7</v>
      </c>
      <c r="M36" s="66">
        <v>0</v>
      </c>
      <c r="N36" s="67">
        <f t="shared" si="11"/>
        <v>19</v>
      </c>
      <c r="O36" s="68" t="str">
        <f t="shared" si="0"/>
        <v>△</v>
      </c>
      <c r="P36" s="69">
        <f t="shared" si="1"/>
        <v>10</v>
      </c>
      <c r="Q36" s="8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</row>
    <row r="37" spans="1:219" ht="21" customHeight="1" thickBot="1">
      <c r="A37" s="43"/>
      <c r="B37" s="81" t="s">
        <v>88</v>
      </c>
      <c r="C37" s="71">
        <f aca="true" t="shared" si="12" ref="C37:M37">SUM(C28:C36)</f>
        <v>32396</v>
      </c>
      <c r="D37" s="71">
        <f t="shared" si="12"/>
        <v>35191</v>
      </c>
      <c r="E37" s="71">
        <f t="shared" si="12"/>
        <v>67587</v>
      </c>
      <c r="F37" s="71">
        <f t="shared" si="12"/>
        <v>20689</v>
      </c>
      <c r="G37" s="71">
        <f t="shared" si="12"/>
        <v>145</v>
      </c>
      <c r="H37" s="71">
        <f t="shared" si="12"/>
        <v>37</v>
      </c>
      <c r="I37" s="71">
        <f t="shared" si="12"/>
        <v>3</v>
      </c>
      <c r="J37" s="71">
        <f t="shared" si="12"/>
        <v>185</v>
      </c>
      <c r="K37" s="71">
        <f t="shared" si="12"/>
        <v>153</v>
      </c>
      <c r="L37" s="71">
        <f t="shared" si="12"/>
        <v>58</v>
      </c>
      <c r="M37" s="71">
        <f t="shared" si="12"/>
        <v>0</v>
      </c>
      <c r="N37" s="71">
        <f>SUM(N28:N36)</f>
        <v>211</v>
      </c>
      <c r="O37" s="72" t="str">
        <f t="shared" si="0"/>
        <v>△</v>
      </c>
      <c r="P37" s="73">
        <f t="shared" si="1"/>
        <v>26</v>
      </c>
      <c r="Q37" s="8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</row>
    <row r="38" spans="1:219" ht="21" customHeight="1" thickTop="1">
      <c r="A38" s="38"/>
      <c r="B38" s="79" t="s">
        <v>46</v>
      </c>
      <c r="C38" s="62">
        <v>3892</v>
      </c>
      <c r="D38" s="62">
        <v>4238</v>
      </c>
      <c r="E38" s="63">
        <f aca="true" t="shared" si="13" ref="E38:E45">C38+D38</f>
        <v>8130</v>
      </c>
      <c r="F38" s="62">
        <v>2520</v>
      </c>
      <c r="G38" s="62">
        <v>8</v>
      </c>
      <c r="H38" s="62">
        <v>4</v>
      </c>
      <c r="I38" s="62">
        <v>3</v>
      </c>
      <c r="J38" s="63">
        <f aca="true" t="shared" si="14" ref="J38:J45">G38+H38+I38</f>
        <v>15</v>
      </c>
      <c r="K38" s="62">
        <v>25</v>
      </c>
      <c r="L38" s="62">
        <v>9</v>
      </c>
      <c r="M38" s="62">
        <v>0</v>
      </c>
      <c r="N38" s="63">
        <f aca="true" t="shared" si="15" ref="N38:N45">K38+L38+M38</f>
        <v>34</v>
      </c>
      <c r="O38" s="64" t="str">
        <f t="shared" si="0"/>
        <v>△</v>
      </c>
      <c r="P38" s="65">
        <f t="shared" si="1"/>
        <v>19</v>
      </c>
      <c r="Q38" s="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</row>
    <row r="39" spans="1:219" ht="21" customHeight="1">
      <c r="A39" s="43" t="s">
        <v>12</v>
      </c>
      <c r="B39" s="80" t="s">
        <v>47</v>
      </c>
      <c r="C39" s="66">
        <v>1950</v>
      </c>
      <c r="D39" s="66">
        <v>2184</v>
      </c>
      <c r="E39" s="67">
        <f t="shared" si="13"/>
        <v>4134</v>
      </c>
      <c r="F39" s="66">
        <v>1149</v>
      </c>
      <c r="G39" s="66">
        <v>6</v>
      </c>
      <c r="H39" s="66">
        <v>3</v>
      </c>
      <c r="I39" s="66">
        <v>1</v>
      </c>
      <c r="J39" s="67">
        <f t="shared" si="14"/>
        <v>10</v>
      </c>
      <c r="K39" s="66">
        <v>7</v>
      </c>
      <c r="L39" s="66">
        <v>7</v>
      </c>
      <c r="M39" s="66">
        <v>0</v>
      </c>
      <c r="N39" s="67">
        <f t="shared" si="15"/>
        <v>14</v>
      </c>
      <c r="O39" s="68" t="str">
        <f t="shared" si="0"/>
        <v>△</v>
      </c>
      <c r="P39" s="69">
        <f t="shared" si="1"/>
        <v>4</v>
      </c>
      <c r="Q39" s="8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</row>
    <row r="40" spans="1:219" ht="21" customHeight="1">
      <c r="A40" s="43"/>
      <c r="B40" s="80" t="s">
        <v>48</v>
      </c>
      <c r="C40" s="66">
        <v>3553</v>
      </c>
      <c r="D40" s="66">
        <v>3768</v>
      </c>
      <c r="E40" s="67">
        <f t="shared" si="13"/>
        <v>7321</v>
      </c>
      <c r="F40" s="66">
        <v>2131</v>
      </c>
      <c r="G40" s="66">
        <v>21</v>
      </c>
      <c r="H40" s="66">
        <v>0</v>
      </c>
      <c r="I40" s="66">
        <v>0</v>
      </c>
      <c r="J40" s="67">
        <f t="shared" si="14"/>
        <v>21</v>
      </c>
      <c r="K40" s="66">
        <v>20</v>
      </c>
      <c r="L40" s="66">
        <v>6</v>
      </c>
      <c r="M40" s="66">
        <v>0</v>
      </c>
      <c r="N40" s="67">
        <f t="shared" si="15"/>
        <v>26</v>
      </c>
      <c r="O40" s="68" t="str">
        <f t="shared" si="0"/>
        <v>△</v>
      </c>
      <c r="P40" s="69">
        <f t="shared" si="1"/>
        <v>5</v>
      </c>
      <c r="Q40" s="8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</row>
    <row r="41" spans="1:219" ht="21" customHeight="1">
      <c r="A41" s="43"/>
      <c r="B41" s="80" t="s">
        <v>49</v>
      </c>
      <c r="C41" s="66">
        <v>1452</v>
      </c>
      <c r="D41" s="66">
        <v>1673</v>
      </c>
      <c r="E41" s="67">
        <f t="shared" si="13"/>
        <v>3125</v>
      </c>
      <c r="F41" s="66">
        <v>872</v>
      </c>
      <c r="G41" s="66">
        <v>9</v>
      </c>
      <c r="H41" s="66">
        <v>1</v>
      </c>
      <c r="I41" s="66">
        <v>0</v>
      </c>
      <c r="J41" s="67">
        <f t="shared" si="14"/>
        <v>10</v>
      </c>
      <c r="K41" s="66">
        <v>7</v>
      </c>
      <c r="L41" s="66">
        <v>0</v>
      </c>
      <c r="M41" s="66">
        <v>0</v>
      </c>
      <c r="N41" s="67">
        <f t="shared" si="15"/>
        <v>7</v>
      </c>
      <c r="O41" s="68">
        <f t="shared" si="0"/>
      </c>
      <c r="P41" s="69">
        <f t="shared" si="1"/>
        <v>3</v>
      </c>
      <c r="Q41" s="8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</row>
    <row r="42" spans="1:219" ht="21" customHeight="1">
      <c r="A42" s="43" t="s">
        <v>11</v>
      </c>
      <c r="B42" s="80" t="s">
        <v>50</v>
      </c>
      <c r="C42" s="66">
        <v>4292</v>
      </c>
      <c r="D42" s="66">
        <v>4748</v>
      </c>
      <c r="E42" s="67">
        <f t="shared" si="13"/>
        <v>9040</v>
      </c>
      <c r="F42" s="66">
        <v>2845</v>
      </c>
      <c r="G42" s="66">
        <v>29</v>
      </c>
      <c r="H42" s="66">
        <v>2</v>
      </c>
      <c r="I42" s="66">
        <v>0</v>
      </c>
      <c r="J42" s="67">
        <f t="shared" si="14"/>
        <v>31</v>
      </c>
      <c r="K42" s="66">
        <v>20</v>
      </c>
      <c r="L42" s="66">
        <v>8</v>
      </c>
      <c r="M42" s="66">
        <v>0</v>
      </c>
      <c r="N42" s="67">
        <f t="shared" si="15"/>
        <v>28</v>
      </c>
      <c r="O42" s="68">
        <f t="shared" si="0"/>
      </c>
      <c r="P42" s="69">
        <f t="shared" si="1"/>
        <v>3</v>
      </c>
      <c r="Q42" s="8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</row>
    <row r="43" spans="1:219" ht="21" customHeight="1">
      <c r="A43" s="43"/>
      <c r="B43" s="80" t="s">
        <v>51</v>
      </c>
      <c r="C43" s="66">
        <v>3283</v>
      </c>
      <c r="D43" s="66">
        <v>3566</v>
      </c>
      <c r="E43" s="67">
        <f t="shared" si="13"/>
        <v>6849</v>
      </c>
      <c r="F43" s="66">
        <v>1930</v>
      </c>
      <c r="G43" s="66">
        <v>19</v>
      </c>
      <c r="H43" s="66">
        <v>4</v>
      </c>
      <c r="I43" s="66">
        <v>0</v>
      </c>
      <c r="J43" s="67">
        <f t="shared" si="14"/>
        <v>23</v>
      </c>
      <c r="K43" s="66">
        <v>13</v>
      </c>
      <c r="L43" s="66">
        <v>7</v>
      </c>
      <c r="M43" s="66">
        <v>0</v>
      </c>
      <c r="N43" s="67">
        <f t="shared" si="15"/>
        <v>20</v>
      </c>
      <c r="O43" s="68">
        <f t="shared" si="0"/>
      </c>
      <c r="P43" s="69">
        <f t="shared" si="1"/>
        <v>3</v>
      </c>
      <c r="Q43" s="8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</row>
    <row r="44" spans="1:219" ht="21" customHeight="1">
      <c r="A44" s="43"/>
      <c r="B44" s="80" t="s">
        <v>52</v>
      </c>
      <c r="C44" s="66">
        <v>3575</v>
      </c>
      <c r="D44" s="66">
        <v>3877</v>
      </c>
      <c r="E44" s="67">
        <f t="shared" si="13"/>
        <v>7452</v>
      </c>
      <c r="F44" s="66">
        <v>2318</v>
      </c>
      <c r="G44" s="66">
        <v>12</v>
      </c>
      <c r="H44" s="66">
        <v>5</v>
      </c>
      <c r="I44" s="66">
        <v>0</v>
      </c>
      <c r="J44" s="67">
        <f t="shared" si="14"/>
        <v>17</v>
      </c>
      <c r="K44" s="66">
        <v>14</v>
      </c>
      <c r="L44" s="66">
        <v>8</v>
      </c>
      <c r="M44" s="66">
        <v>0</v>
      </c>
      <c r="N44" s="67">
        <f t="shared" si="15"/>
        <v>22</v>
      </c>
      <c r="O44" s="68" t="str">
        <f t="shared" si="0"/>
        <v>△</v>
      </c>
      <c r="P44" s="69">
        <f t="shared" si="1"/>
        <v>5</v>
      </c>
      <c r="Q44" s="8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</row>
    <row r="45" spans="1:219" ht="21" customHeight="1">
      <c r="A45" s="43" t="s">
        <v>5</v>
      </c>
      <c r="B45" s="80" t="s">
        <v>53</v>
      </c>
      <c r="C45" s="66">
        <v>2496</v>
      </c>
      <c r="D45" s="66">
        <v>2756</v>
      </c>
      <c r="E45" s="67">
        <f t="shared" si="13"/>
        <v>5252</v>
      </c>
      <c r="F45" s="66">
        <v>1490</v>
      </c>
      <c r="G45" s="66">
        <v>11</v>
      </c>
      <c r="H45" s="66">
        <v>1</v>
      </c>
      <c r="I45" s="66">
        <v>0</v>
      </c>
      <c r="J45" s="67">
        <f t="shared" si="14"/>
        <v>12</v>
      </c>
      <c r="K45" s="66">
        <v>9</v>
      </c>
      <c r="L45" s="66">
        <v>6</v>
      </c>
      <c r="M45" s="66">
        <v>0</v>
      </c>
      <c r="N45" s="67">
        <f t="shared" si="15"/>
        <v>15</v>
      </c>
      <c r="O45" s="68" t="str">
        <f t="shared" si="0"/>
        <v>△</v>
      </c>
      <c r="P45" s="69">
        <f t="shared" si="1"/>
        <v>3</v>
      </c>
      <c r="Q45" s="8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</row>
    <row r="46" spans="1:219" ht="21" customHeight="1" thickBot="1">
      <c r="A46" s="43"/>
      <c r="B46" s="81" t="s">
        <v>89</v>
      </c>
      <c r="C46" s="71">
        <f aca="true" t="shared" si="16" ref="C46:M46">SUM(C38:C45)</f>
        <v>24493</v>
      </c>
      <c r="D46" s="71">
        <f t="shared" si="16"/>
        <v>26810</v>
      </c>
      <c r="E46" s="71">
        <f t="shared" si="16"/>
        <v>51303</v>
      </c>
      <c r="F46" s="71">
        <f t="shared" si="16"/>
        <v>15255</v>
      </c>
      <c r="G46" s="71">
        <f t="shared" si="16"/>
        <v>115</v>
      </c>
      <c r="H46" s="71">
        <f t="shared" si="16"/>
        <v>20</v>
      </c>
      <c r="I46" s="71">
        <f t="shared" si="16"/>
        <v>4</v>
      </c>
      <c r="J46" s="71">
        <f t="shared" si="16"/>
        <v>139</v>
      </c>
      <c r="K46" s="71">
        <f t="shared" si="16"/>
        <v>115</v>
      </c>
      <c r="L46" s="71">
        <f t="shared" si="16"/>
        <v>51</v>
      </c>
      <c r="M46" s="71">
        <f t="shared" si="16"/>
        <v>0</v>
      </c>
      <c r="N46" s="71">
        <f>SUM(N38:N45)</f>
        <v>166</v>
      </c>
      <c r="O46" s="72" t="str">
        <f t="shared" si="0"/>
        <v>△</v>
      </c>
      <c r="P46" s="73">
        <f t="shared" si="1"/>
        <v>27</v>
      </c>
      <c r="Q46" s="8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</row>
    <row r="47" spans="1:219" ht="21" customHeight="1" thickTop="1">
      <c r="A47" s="38" t="s">
        <v>13</v>
      </c>
      <c r="B47" s="79" t="s">
        <v>54</v>
      </c>
      <c r="C47" s="62">
        <v>3109</v>
      </c>
      <c r="D47" s="62">
        <v>3518</v>
      </c>
      <c r="E47" s="63">
        <f>C47+D47</f>
        <v>6627</v>
      </c>
      <c r="F47" s="62">
        <v>2353</v>
      </c>
      <c r="G47" s="62">
        <v>8</v>
      </c>
      <c r="H47" s="62">
        <v>2</v>
      </c>
      <c r="I47" s="62">
        <v>1</v>
      </c>
      <c r="J47" s="63">
        <f>G47+H47+I47</f>
        <v>11</v>
      </c>
      <c r="K47" s="62">
        <v>8</v>
      </c>
      <c r="L47" s="62">
        <v>4</v>
      </c>
      <c r="M47" s="62">
        <v>0</v>
      </c>
      <c r="N47" s="63">
        <f>K47+L47+M47</f>
        <v>12</v>
      </c>
      <c r="O47" s="64" t="str">
        <f t="shared" si="0"/>
        <v>△</v>
      </c>
      <c r="P47" s="65">
        <f t="shared" si="1"/>
        <v>1</v>
      </c>
      <c r="Q47" s="8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</row>
    <row r="48" spans="1:219" ht="21" customHeight="1">
      <c r="A48" s="43" t="s">
        <v>14</v>
      </c>
      <c r="B48" s="80" t="s">
        <v>55</v>
      </c>
      <c r="C48" s="66">
        <v>2085</v>
      </c>
      <c r="D48" s="66">
        <v>2336</v>
      </c>
      <c r="E48" s="67">
        <f>C48+D48</f>
        <v>4421</v>
      </c>
      <c r="F48" s="66">
        <v>1563</v>
      </c>
      <c r="G48" s="66">
        <v>3</v>
      </c>
      <c r="H48" s="66">
        <v>2</v>
      </c>
      <c r="I48" s="66">
        <v>0</v>
      </c>
      <c r="J48" s="67">
        <f>G48+H48+I48</f>
        <v>5</v>
      </c>
      <c r="K48" s="66">
        <v>3</v>
      </c>
      <c r="L48" s="66">
        <v>6</v>
      </c>
      <c r="M48" s="66">
        <v>0</v>
      </c>
      <c r="N48" s="67">
        <f>K48+L48+M48</f>
        <v>9</v>
      </c>
      <c r="O48" s="68" t="str">
        <f t="shared" si="0"/>
        <v>△</v>
      </c>
      <c r="P48" s="69">
        <f t="shared" si="1"/>
        <v>4</v>
      </c>
      <c r="Q48" s="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</row>
    <row r="49" spans="1:219" ht="21" customHeight="1">
      <c r="A49" s="43" t="s">
        <v>5</v>
      </c>
      <c r="B49" s="80" t="s">
        <v>56</v>
      </c>
      <c r="C49" s="70">
        <v>1859</v>
      </c>
      <c r="D49" s="70">
        <v>2064</v>
      </c>
      <c r="E49" s="67">
        <f>C49+D49</f>
        <v>3923</v>
      </c>
      <c r="F49" s="70">
        <v>1172</v>
      </c>
      <c r="G49" s="70">
        <v>1</v>
      </c>
      <c r="H49" s="66">
        <v>3</v>
      </c>
      <c r="I49" s="66">
        <v>0</v>
      </c>
      <c r="J49" s="67">
        <f>G49+H49+I49</f>
        <v>4</v>
      </c>
      <c r="K49" s="70">
        <v>4</v>
      </c>
      <c r="L49" s="70">
        <v>4</v>
      </c>
      <c r="M49" s="66">
        <v>0</v>
      </c>
      <c r="N49" s="67">
        <f>K49+L49+M49</f>
        <v>8</v>
      </c>
      <c r="O49" s="68" t="str">
        <f t="shared" si="0"/>
        <v>△</v>
      </c>
      <c r="P49" s="69">
        <f t="shared" si="1"/>
        <v>4</v>
      </c>
      <c r="Q49" s="8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</row>
    <row r="50" spans="1:219" ht="21" customHeight="1">
      <c r="A50" s="43"/>
      <c r="B50" s="80" t="s">
        <v>57</v>
      </c>
      <c r="C50" s="66">
        <v>2510</v>
      </c>
      <c r="D50" s="66">
        <v>2764</v>
      </c>
      <c r="E50" s="67">
        <f>C50+D50</f>
        <v>5274</v>
      </c>
      <c r="F50" s="66">
        <v>1572</v>
      </c>
      <c r="G50" s="66">
        <v>4</v>
      </c>
      <c r="H50" s="66">
        <v>3</v>
      </c>
      <c r="I50" s="66">
        <v>0</v>
      </c>
      <c r="J50" s="67">
        <f>G50+H50+I50</f>
        <v>7</v>
      </c>
      <c r="K50" s="66">
        <v>16</v>
      </c>
      <c r="L50" s="66">
        <v>7</v>
      </c>
      <c r="M50" s="66">
        <v>0</v>
      </c>
      <c r="N50" s="67">
        <f>K50+L50+M50</f>
        <v>23</v>
      </c>
      <c r="O50" s="68" t="str">
        <f t="shared" si="0"/>
        <v>△</v>
      </c>
      <c r="P50" s="69">
        <f t="shared" si="1"/>
        <v>16</v>
      </c>
      <c r="Q50" s="8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</row>
    <row r="51" spans="1:219" ht="21" customHeight="1" thickBot="1">
      <c r="A51" s="43"/>
      <c r="B51" s="81" t="s">
        <v>90</v>
      </c>
      <c r="C51" s="71">
        <f>0+SUM(C47:C50)</f>
        <v>9563</v>
      </c>
      <c r="D51" s="71">
        <f aca="true" t="shared" si="17" ref="D51:N51">SUM(D47:D50)</f>
        <v>10682</v>
      </c>
      <c r="E51" s="71">
        <f t="shared" si="17"/>
        <v>20245</v>
      </c>
      <c r="F51" s="71">
        <f t="shared" si="17"/>
        <v>6660</v>
      </c>
      <c r="G51" s="71">
        <f t="shared" si="17"/>
        <v>16</v>
      </c>
      <c r="H51" s="71">
        <f t="shared" si="17"/>
        <v>10</v>
      </c>
      <c r="I51" s="71">
        <f t="shared" si="17"/>
        <v>1</v>
      </c>
      <c r="J51" s="71">
        <f t="shared" si="17"/>
        <v>27</v>
      </c>
      <c r="K51" s="71">
        <f t="shared" si="17"/>
        <v>31</v>
      </c>
      <c r="L51" s="71">
        <f t="shared" si="17"/>
        <v>21</v>
      </c>
      <c r="M51" s="71">
        <f t="shared" si="17"/>
        <v>0</v>
      </c>
      <c r="N51" s="71">
        <f t="shared" si="17"/>
        <v>52</v>
      </c>
      <c r="O51" s="72" t="str">
        <f t="shared" si="0"/>
        <v>△</v>
      </c>
      <c r="P51" s="73">
        <f t="shared" si="1"/>
        <v>25</v>
      </c>
      <c r="Q51" s="8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</row>
    <row r="52" spans="1:219" ht="21" customHeight="1" thickBot="1" thickTop="1">
      <c r="A52" s="53" t="s">
        <v>5</v>
      </c>
      <c r="B52" s="82" t="s">
        <v>91</v>
      </c>
      <c r="C52" s="74">
        <f aca="true" t="shared" si="18" ref="C52:N52">C14+C23+C27+C37+C46+C51</f>
        <v>113648</v>
      </c>
      <c r="D52" s="74">
        <f t="shared" si="18"/>
        <v>123995</v>
      </c>
      <c r="E52" s="74">
        <f t="shared" si="18"/>
        <v>237643</v>
      </c>
      <c r="F52" s="74">
        <f t="shared" si="18"/>
        <v>71853</v>
      </c>
      <c r="G52" s="74">
        <f t="shared" si="18"/>
        <v>470</v>
      </c>
      <c r="H52" s="74">
        <f t="shared" si="18"/>
        <v>122</v>
      </c>
      <c r="I52" s="74">
        <f t="shared" si="18"/>
        <v>8</v>
      </c>
      <c r="J52" s="74">
        <f t="shared" si="18"/>
        <v>600</v>
      </c>
      <c r="K52" s="74">
        <f t="shared" si="18"/>
        <v>526</v>
      </c>
      <c r="L52" s="74">
        <f t="shared" si="18"/>
        <v>229</v>
      </c>
      <c r="M52" s="74">
        <f t="shared" si="18"/>
        <v>3</v>
      </c>
      <c r="N52" s="74">
        <f t="shared" si="18"/>
        <v>758</v>
      </c>
      <c r="O52" s="75" t="str">
        <f t="shared" si="0"/>
        <v>△</v>
      </c>
      <c r="P52" s="76">
        <f t="shared" si="1"/>
        <v>158</v>
      </c>
      <c r="Q52" s="8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</row>
    <row r="53" spans="1:219" ht="21" customHeight="1" thickBot="1" thickTop="1">
      <c r="A53" s="58" t="s">
        <v>15</v>
      </c>
      <c r="B53" s="83" t="s">
        <v>92</v>
      </c>
      <c r="C53" s="77">
        <f aca="true" t="shared" si="19" ref="C53:N53">C10+C52</f>
        <v>295435</v>
      </c>
      <c r="D53" s="77">
        <f t="shared" si="19"/>
        <v>320550</v>
      </c>
      <c r="E53" s="77">
        <f t="shared" si="19"/>
        <v>615985</v>
      </c>
      <c r="F53" s="77">
        <f t="shared" si="19"/>
        <v>218632</v>
      </c>
      <c r="G53" s="77">
        <f t="shared" si="19"/>
        <v>1398</v>
      </c>
      <c r="H53" s="77">
        <f t="shared" si="19"/>
        <v>411</v>
      </c>
      <c r="I53" s="77">
        <f t="shared" si="19"/>
        <v>16</v>
      </c>
      <c r="J53" s="77">
        <f t="shared" si="19"/>
        <v>1825</v>
      </c>
      <c r="K53" s="77">
        <f t="shared" si="19"/>
        <v>1408</v>
      </c>
      <c r="L53" s="77">
        <f t="shared" si="19"/>
        <v>527</v>
      </c>
      <c r="M53" s="77">
        <f t="shared" si="19"/>
        <v>7</v>
      </c>
      <c r="N53" s="77">
        <f t="shared" si="19"/>
        <v>1942</v>
      </c>
      <c r="O53" s="77" t="str">
        <f t="shared" si="0"/>
        <v>△</v>
      </c>
      <c r="P53" s="78">
        <f t="shared" si="1"/>
        <v>117</v>
      </c>
      <c r="Q53" s="8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</row>
    <row r="54" spans="1:219" ht="21" customHeight="1" thickTop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7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</row>
    <row r="55" spans="15:255" ht="21" customHeight="1">
      <c r="O55" s="7"/>
      <c r="P55" s="7"/>
      <c r="Q55" s="7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4:255" ht="21" customHeight="1">
      <c r="D56" s="7"/>
      <c r="H56" s="7"/>
      <c r="I56" s="7"/>
      <c r="J56" s="7"/>
      <c r="K56" s="7"/>
      <c r="L56" s="7"/>
      <c r="O56" s="7"/>
      <c r="P56" s="7"/>
      <c r="Q56" s="7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4:255" ht="21" customHeight="1">
      <c r="D57" s="7"/>
      <c r="H57" s="7"/>
      <c r="I57" s="7"/>
      <c r="J57" s="7"/>
      <c r="K57" s="7"/>
      <c r="L57" s="7"/>
      <c r="O57" s="7"/>
      <c r="P57" s="7"/>
      <c r="Q57" s="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3:255" ht="21" customHeight="1">
      <c r="C58" s="7"/>
      <c r="D58" s="7"/>
      <c r="H58" s="7"/>
      <c r="I58" s="7"/>
      <c r="J58" s="7"/>
      <c r="K58" s="7"/>
      <c r="L58" s="7"/>
      <c r="O58" s="7"/>
      <c r="P58" s="7"/>
      <c r="Q58" s="7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4:255" ht="21" customHeight="1">
      <c r="D59" s="7"/>
      <c r="H59" s="7"/>
      <c r="I59" s="7"/>
      <c r="J59" s="7"/>
      <c r="K59" s="7"/>
      <c r="L59" s="7"/>
      <c r="O59" s="7"/>
      <c r="P59" s="7"/>
      <c r="Q59" s="7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4:255" ht="21.75" customHeight="1">
      <c r="D60" s="7"/>
      <c r="E60" s="7"/>
      <c r="H60" s="7"/>
      <c r="I60" s="7"/>
      <c r="J60" s="7"/>
      <c r="K60" s="7"/>
      <c r="L60" s="7"/>
      <c r="N60" s="7"/>
      <c r="O60" s="7"/>
      <c r="P60" s="7"/>
      <c r="Q60" s="7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5:255" ht="19.5" customHeight="1">
      <c r="E61" s="7"/>
      <c r="H61" s="7"/>
      <c r="I61" s="7"/>
      <c r="J61" s="7"/>
      <c r="K61" s="7"/>
      <c r="L61" s="7"/>
      <c r="N61" s="7"/>
      <c r="O61" s="7"/>
      <c r="P61" s="7"/>
      <c r="Q61" s="7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5:255" ht="19.5" customHeight="1">
      <c r="E62" s="7"/>
      <c r="J62" s="7"/>
      <c r="K62" s="7"/>
      <c r="L62" s="7"/>
      <c r="N62" s="7"/>
      <c r="O62" s="7"/>
      <c r="P62" s="7"/>
      <c r="Q62" s="7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5:255" ht="19.5" customHeight="1">
      <c r="E63" s="7"/>
      <c r="J63" s="7"/>
      <c r="K63" s="7"/>
      <c r="L63" s="7"/>
      <c r="N63" s="7"/>
      <c r="O63" s="7"/>
      <c r="P63" s="7"/>
      <c r="Q63" s="7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3:255" ht="19.5" customHeight="1">
      <c r="C64" s="7"/>
      <c r="D64" s="7"/>
      <c r="E64" s="7"/>
      <c r="I64" s="7"/>
      <c r="J64" s="7"/>
      <c r="K64" s="7"/>
      <c r="L64" s="7"/>
      <c r="M64" s="7"/>
      <c r="N64" s="7"/>
      <c r="O64" s="7"/>
      <c r="P64" s="7"/>
      <c r="Q64" s="7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7:255" ht="19.5" customHeight="1">
      <c r="G65" s="7"/>
      <c r="H65" s="7"/>
      <c r="I65" s="7"/>
      <c r="J65" s="7"/>
      <c r="K65" s="7"/>
      <c r="L65" s="7"/>
      <c r="N65" s="7"/>
      <c r="O65" s="7"/>
      <c r="P65" s="7"/>
      <c r="Q65" s="7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5:255" ht="19.5" customHeight="1">
      <c r="E66" s="7"/>
      <c r="F66" s="7"/>
      <c r="G66" s="7"/>
      <c r="H66" s="7"/>
      <c r="I66" s="7"/>
      <c r="J66" s="7"/>
      <c r="K66" s="7"/>
      <c r="L66" s="7"/>
      <c r="N66" s="7"/>
      <c r="O66" s="7"/>
      <c r="P66" s="7"/>
      <c r="Q66" s="7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5:255" ht="19.5" customHeight="1">
      <c r="E67" s="7"/>
      <c r="G67" s="7"/>
      <c r="H67" s="7"/>
      <c r="I67" s="7"/>
      <c r="J67" s="7"/>
      <c r="K67" s="7"/>
      <c r="L67" s="7"/>
      <c r="N67" s="7"/>
      <c r="O67" s="7"/>
      <c r="P67" s="7"/>
      <c r="Q67" s="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3:255" ht="19.5" customHeight="1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5:255" ht="19.5" customHeight="1">
      <c r="E69" s="7"/>
      <c r="F69" s="7"/>
      <c r="G69" s="7"/>
      <c r="H69" s="7"/>
      <c r="I69" s="7"/>
      <c r="J69" s="7"/>
      <c r="K69" s="7"/>
      <c r="L69" s="7"/>
      <c r="N69" s="7"/>
      <c r="O69" s="7"/>
      <c r="P69" s="7"/>
      <c r="Q69" s="7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5:255" ht="17.25">
      <c r="E70" s="7"/>
      <c r="F70" s="7"/>
      <c r="G70" s="7"/>
      <c r="H70" s="7"/>
      <c r="I70" s="7"/>
      <c r="N70" s="7"/>
      <c r="O70" s="7"/>
      <c r="P70" s="7"/>
      <c r="Q70" s="7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7:255" ht="17.25">
      <c r="G71" s="7"/>
      <c r="H71" s="7"/>
      <c r="I71" s="7"/>
      <c r="N71" s="7"/>
      <c r="O71" s="7"/>
      <c r="P71" s="7"/>
      <c r="Q71" s="7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5:255" ht="17.25">
      <c r="E72" s="7"/>
      <c r="G72" s="7"/>
      <c r="H72" s="7"/>
      <c r="I72" s="7"/>
      <c r="K72" s="7"/>
      <c r="N72" s="7"/>
      <c r="O72" s="7"/>
      <c r="P72" s="7"/>
      <c r="Q72" s="7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5:255" ht="17.25">
      <c r="E73" s="7"/>
      <c r="G73" s="7"/>
      <c r="H73" s="7"/>
      <c r="I73" s="7"/>
      <c r="J73" s="7"/>
      <c r="K73" s="7"/>
      <c r="L73" s="7"/>
      <c r="N73" s="7"/>
      <c r="O73" s="7"/>
      <c r="P73" s="7"/>
      <c r="Q73" s="7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5:255" ht="17.25">
      <c r="E74" s="7"/>
      <c r="F74" s="7"/>
      <c r="G74" s="7"/>
      <c r="H74" s="7"/>
      <c r="I74" s="7"/>
      <c r="J74" s="7"/>
      <c r="K74" s="7"/>
      <c r="L74" s="7"/>
      <c r="N74" s="7"/>
      <c r="O74" s="7"/>
      <c r="P74" s="7"/>
      <c r="Q74" s="7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5:255" ht="17.25">
      <c r="E75" s="7"/>
      <c r="F75" s="7"/>
      <c r="G75" s="7"/>
      <c r="H75" s="7"/>
      <c r="I75" s="7"/>
      <c r="J75" s="7"/>
      <c r="K75" s="7"/>
      <c r="L75" s="7"/>
      <c r="N75" s="7"/>
      <c r="O75" s="7"/>
      <c r="P75" s="7"/>
      <c r="Q75" s="7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5:255" ht="17.25">
      <c r="E76" s="7"/>
      <c r="F76" s="7"/>
      <c r="G76" s="7"/>
      <c r="H76" s="7"/>
      <c r="I76" s="7"/>
      <c r="J76" s="7"/>
      <c r="K76" s="7"/>
      <c r="L76" s="7"/>
      <c r="N76" s="7"/>
      <c r="O76" s="7"/>
      <c r="P76" s="7"/>
      <c r="Q76" s="7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3:255" ht="17.25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5:255" ht="17.25">
      <c r="E78" s="7"/>
      <c r="J78" s="7"/>
      <c r="K78" s="7"/>
      <c r="N78" s="7"/>
      <c r="O78" s="7"/>
      <c r="P78" s="7"/>
      <c r="Q78" s="7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5:255" ht="17.25">
      <c r="E79" s="7"/>
      <c r="J79" s="7"/>
      <c r="K79" s="7"/>
      <c r="N79" s="7"/>
      <c r="P79" s="7"/>
      <c r="Q79" s="7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5:255" ht="17.25">
      <c r="E80" s="7"/>
      <c r="J80" s="7"/>
      <c r="K80" s="7"/>
      <c r="N80" s="7"/>
      <c r="P80" s="7"/>
      <c r="Q80" s="7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3:255" ht="17.25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5:255" ht="17.25">
      <c r="E82" s="7"/>
      <c r="J82" s="7"/>
      <c r="K82" s="7"/>
      <c r="N82" s="7"/>
      <c r="O82" s="7"/>
      <c r="P82" s="7"/>
      <c r="Q82" s="7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5:255" ht="17.25">
      <c r="E83" s="7"/>
      <c r="J83" s="7"/>
      <c r="K83" s="7"/>
      <c r="N83" s="7"/>
      <c r="O83" s="7"/>
      <c r="P83" s="7"/>
      <c r="Q83" s="7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5:255" ht="17.25">
      <c r="E84" s="7"/>
      <c r="J84" s="7"/>
      <c r="K84" s="7"/>
      <c r="N84" s="7"/>
      <c r="O84" s="7"/>
      <c r="P84" s="7"/>
      <c r="Q84" s="7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5:255" ht="17.25">
      <c r="E85" s="7"/>
      <c r="J85" s="7"/>
      <c r="K85" s="7"/>
      <c r="N85" s="7"/>
      <c r="O85" s="7"/>
      <c r="P85" s="7"/>
      <c r="Q85" s="7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5:255" ht="17.25">
      <c r="E86" s="7"/>
      <c r="J86" s="7"/>
      <c r="K86" s="7"/>
      <c r="N86" s="7"/>
      <c r="O86" s="7"/>
      <c r="P86" s="7"/>
      <c r="Q86" s="7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5:255" ht="17.25">
      <c r="E87" s="7"/>
      <c r="J87" s="7"/>
      <c r="K87" s="7"/>
      <c r="N87" s="7"/>
      <c r="O87" s="7"/>
      <c r="P87" s="7"/>
      <c r="Q87" s="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5:255" ht="17.25">
      <c r="E88" s="7"/>
      <c r="J88" s="7"/>
      <c r="K88" s="7"/>
      <c r="N88" s="7"/>
      <c r="O88" s="7"/>
      <c r="P88" s="7"/>
      <c r="Q88" s="7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5:255" ht="17.25">
      <c r="E89" s="7"/>
      <c r="J89" s="7"/>
      <c r="K89" s="7"/>
      <c r="N89" s="7"/>
      <c r="O89" s="7"/>
      <c r="P89" s="7"/>
      <c r="Q89" s="7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5:255" ht="17.25">
      <c r="E90" s="7"/>
      <c r="J90" s="7"/>
      <c r="K90" s="7"/>
      <c r="N90" s="7"/>
      <c r="O90" s="7"/>
      <c r="P90" s="7"/>
      <c r="Q90" s="7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3:255" ht="17.25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5:255" ht="17.25">
      <c r="E92" s="7"/>
      <c r="J92" s="7"/>
      <c r="K92" s="7"/>
      <c r="N92" s="7"/>
      <c r="O92" s="7"/>
      <c r="P92" s="7"/>
      <c r="Q92" s="7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5:255" ht="17.25">
      <c r="E93" s="7"/>
      <c r="J93" s="7"/>
      <c r="K93" s="7"/>
      <c r="N93" s="7"/>
      <c r="O93" s="7"/>
      <c r="P93" s="7"/>
      <c r="Q93" s="7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5:255" ht="17.25">
      <c r="E94" s="7"/>
      <c r="J94" s="7"/>
      <c r="K94" s="7"/>
      <c r="N94" s="7"/>
      <c r="O94" s="7"/>
      <c r="P94" s="7"/>
      <c r="Q94" s="7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5:255" ht="17.25">
      <c r="E95" s="7"/>
      <c r="H95" s="7"/>
      <c r="J95" s="7"/>
      <c r="K95" s="7"/>
      <c r="N95" s="7"/>
      <c r="O95" s="7"/>
      <c r="P95" s="7"/>
      <c r="Q95" s="7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5:255" ht="17.25">
      <c r="E96" s="7"/>
      <c r="J96" s="7"/>
      <c r="K96" s="7"/>
      <c r="N96" s="7"/>
      <c r="O96" s="7"/>
      <c r="P96" s="7"/>
      <c r="Q96" s="7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5:255" ht="17.25">
      <c r="E97" s="7"/>
      <c r="J97" s="7"/>
      <c r="K97" s="7"/>
      <c r="N97" s="7"/>
      <c r="O97" s="7"/>
      <c r="P97" s="7"/>
      <c r="Q97" s="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5:255" ht="17.25">
      <c r="E98" s="7"/>
      <c r="J98" s="7"/>
      <c r="K98" s="7"/>
      <c r="N98" s="7"/>
      <c r="O98" s="7"/>
      <c r="P98" s="7"/>
      <c r="Q98" s="7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5:255" ht="17.25">
      <c r="E99" s="7"/>
      <c r="J99" s="7"/>
      <c r="K99" s="7"/>
      <c r="N99" s="7"/>
      <c r="O99" s="7"/>
      <c r="P99" s="7"/>
      <c r="Q99" s="7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3:255" ht="17.25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5:255" ht="17.25">
      <c r="E101" s="7"/>
      <c r="J101" s="7"/>
      <c r="K101" s="7"/>
      <c r="N101" s="7"/>
      <c r="O101" s="7"/>
      <c r="P101" s="7"/>
      <c r="Q101" s="7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5:255" ht="17.25">
      <c r="E102" s="7"/>
      <c r="J102" s="7"/>
      <c r="K102" s="7"/>
      <c r="N102" s="7"/>
      <c r="O102" s="7"/>
      <c r="P102" s="7"/>
      <c r="Q102" s="7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5:255" ht="17.25">
      <c r="E103" s="7"/>
      <c r="J103" s="7"/>
      <c r="K103" s="7"/>
      <c r="N103" s="7"/>
      <c r="O103" s="7"/>
      <c r="P103" s="7"/>
      <c r="Q103" s="7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5:255" ht="17.25">
      <c r="E104" s="7"/>
      <c r="J104" s="7"/>
      <c r="K104" s="7"/>
      <c r="N104" s="7"/>
      <c r="O104" s="7"/>
      <c r="P104" s="7"/>
      <c r="Q104" s="7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1:255" ht="17.25">
      <c r="K105" s="7"/>
      <c r="O105" s="7"/>
      <c r="P105" s="7"/>
      <c r="Q105" s="7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1:255" ht="17.25">
      <c r="K106" s="7"/>
      <c r="O106" s="7"/>
      <c r="P106" s="7"/>
      <c r="Q106" s="7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1:255" ht="17.25">
      <c r="K107" s="7"/>
      <c r="O107" s="7"/>
      <c r="P107" s="7"/>
      <c r="Q107" s="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1:255" ht="17.25">
      <c r="K108" s="7"/>
      <c r="O108" s="7"/>
      <c r="P108" s="7"/>
      <c r="Q108" s="7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1:255" ht="17.25">
      <c r="K109" s="7"/>
      <c r="O109" s="7"/>
      <c r="P109" s="7"/>
      <c r="Q109" s="7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1:255" ht="17.25">
      <c r="K110" s="7"/>
      <c r="O110" s="7"/>
      <c r="P110" s="7"/>
      <c r="Q110" s="7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1:255" ht="17.25">
      <c r="K111" s="7"/>
      <c r="O111" s="7"/>
      <c r="P111" s="7"/>
      <c r="Q111" s="7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1:255" ht="17.25">
      <c r="K112" s="7"/>
      <c r="O112" s="7"/>
      <c r="P112" s="7"/>
      <c r="Q112" s="7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1:255" ht="17.25">
      <c r="K113" s="7"/>
      <c r="O113" s="7"/>
      <c r="P113" s="7"/>
      <c r="Q113" s="7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1:255" ht="17.25">
      <c r="K114" s="7"/>
      <c r="O114" s="7"/>
      <c r="P114" s="7"/>
      <c r="Q114" s="7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1:255" ht="17.25">
      <c r="K115" s="7"/>
      <c r="O115" s="7"/>
      <c r="P115" s="7"/>
      <c r="Q115" s="7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5:255" ht="17.25">
      <c r="O116" s="7"/>
      <c r="P116" s="7"/>
      <c r="Q116" s="7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5:255" ht="17.25">
      <c r="O117" s="7"/>
      <c r="P117" s="7"/>
      <c r="Q117" s="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5:255" ht="17.25">
      <c r="O118" s="7"/>
      <c r="P118" s="7"/>
      <c r="Q118" s="7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5:255" ht="17.25">
      <c r="O119" s="7"/>
      <c r="P119" s="7"/>
      <c r="Q119" s="7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5:255" ht="17.25">
      <c r="O120" s="7"/>
      <c r="P120" s="7"/>
      <c r="Q120" s="7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spans="15:255" ht="17.25">
      <c r="O121" s="7"/>
      <c r="P121" s="7"/>
      <c r="Q121" s="7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</row>
    <row r="122" spans="15:255" ht="17.25">
      <c r="O122" s="7"/>
      <c r="P122" s="7"/>
      <c r="Q122" s="7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</row>
    <row r="123" spans="15:255" ht="17.25">
      <c r="O123" s="7"/>
      <c r="P123" s="7"/>
      <c r="Q123" s="7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</row>
  </sheetData>
  <printOptions horizontalCentered="1"/>
  <pageMargins left="0.3937007874015748" right="0.1968503937007874" top="0.5905511811023623" bottom="0.1968503937007874" header="0" footer="0"/>
  <pageSetup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123"/>
  <sheetViews>
    <sheetView showOutlineSymbols="0" zoomScale="87" zoomScaleNormal="87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L55" sqref="L55"/>
    </sheetView>
  </sheetViews>
  <sheetFormatPr defaultColWidth="8.88671875" defaultRowHeight="15"/>
  <cols>
    <col min="1" max="1" width="3.6640625" style="1" customWidth="1"/>
    <col min="2" max="2" width="9.6640625" style="1" customWidth="1"/>
    <col min="3" max="4" width="10.6640625" style="1" customWidth="1"/>
    <col min="5" max="5" width="11.6640625" style="1" customWidth="1"/>
    <col min="6" max="6" width="10.6640625" style="1" customWidth="1"/>
    <col min="7" max="7" width="7.6640625" style="1" customWidth="1"/>
    <col min="8" max="9" width="6.6640625" style="1" customWidth="1"/>
    <col min="10" max="11" width="7.6640625" style="1" customWidth="1"/>
    <col min="12" max="13" width="6.6640625" style="1" customWidth="1"/>
    <col min="14" max="14" width="7.6640625" style="1" customWidth="1"/>
    <col min="15" max="15" width="2.6640625" style="1" customWidth="1"/>
    <col min="16" max="16" width="6.6640625" style="1" customWidth="1"/>
    <col min="17" max="17" width="0.88671875" style="1" customWidth="1"/>
    <col min="18" max="18" width="3.6640625" style="1" customWidth="1"/>
    <col min="19" max="19" width="11.6640625" style="1" customWidth="1"/>
    <col min="20" max="21" width="14.6640625" style="1" customWidth="1"/>
    <col min="22" max="22" width="3.6640625" style="1" customWidth="1"/>
    <col min="23" max="23" width="11.6640625" style="1" customWidth="1"/>
    <col min="24" max="16384" width="10.6640625" style="1" customWidth="1"/>
  </cols>
  <sheetData>
    <row r="1" spans="2:219" ht="30" customHeight="1">
      <c r="B1" s="2" t="s">
        <v>16</v>
      </c>
      <c r="E1" s="23" t="s">
        <v>76</v>
      </c>
      <c r="M1" s="4" t="s">
        <v>70</v>
      </c>
      <c r="Q1" s="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</row>
    <row r="2" spans="17:219" ht="19.5" customHeight="1" thickBot="1">
      <c r="Q2" s="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</row>
    <row r="3" spans="1:219" ht="19.5" customHeight="1" thickTop="1">
      <c r="A3" s="24"/>
      <c r="B3" s="25" t="s">
        <v>17</v>
      </c>
      <c r="C3" s="26" t="s">
        <v>58</v>
      </c>
      <c r="D3" s="25"/>
      <c r="E3" s="25"/>
      <c r="F3" s="26"/>
      <c r="G3" s="26" t="s">
        <v>62</v>
      </c>
      <c r="H3" s="25"/>
      <c r="I3" s="25"/>
      <c r="J3" s="25"/>
      <c r="K3" s="26" t="s">
        <v>68</v>
      </c>
      <c r="L3" s="25"/>
      <c r="M3" s="25"/>
      <c r="N3" s="25"/>
      <c r="O3" s="26"/>
      <c r="P3" s="27"/>
      <c r="Q3" s="8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</row>
    <row r="4" spans="1:219" ht="19.5" customHeight="1">
      <c r="A4" s="28"/>
      <c r="B4" s="29"/>
      <c r="C4" s="30"/>
      <c r="D4" s="30"/>
      <c r="E4" s="30"/>
      <c r="F4" s="31"/>
      <c r="G4" s="30"/>
      <c r="H4" s="30" t="s">
        <v>64</v>
      </c>
      <c r="I4" s="32" t="s">
        <v>66</v>
      </c>
      <c r="J4" s="30"/>
      <c r="K4" s="30"/>
      <c r="L4" s="30" t="s">
        <v>64</v>
      </c>
      <c r="M4" s="32" t="s">
        <v>66</v>
      </c>
      <c r="N4" s="30"/>
      <c r="O4" s="31"/>
      <c r="P4" s="33"/>
      <c r="Q4" s="8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</row>
    <row r="5" spans="1:219" ht="19.5" customHeight="1" thickBot="1">
      <c r="A5" s="28" t="s">
        <v>0</v>
      </c>
      <c r="B5" s="29"/>
      <c r="C5" s="34" t="s">
        <v>59</v>
      </c>
      <c r="D5" s="34" t="s">
        <v>60</v>
      </c>
      <c r="E5" s="34" t="s">
        <v>22</v>
      </c>
      <c r="F5" s="34" t="s">
        <v>61</v>
      </c>
      <c r="G5" s="34" t="s">
        <v>63</v>
      </c>
      <c r="H5" s="35" t="s">
        <v>65</v>
      </c>
      <c r="I5" s="35" t="s">
        <v>67</v>
      </c>
      <c r="J5" s="34" t="s">
        <v>22</v>
      </c>
      <c r="K5" s="34" t="s">
        <v>63</v>
      </c>
      <c r="L5" s="35" t="s">
        <v>69</v>
      </c>
      <c r="M5" s="35" t="s">
        <v>67</v>
      </c>
      <c r="N5" s="34" t="s">
        <v>22</v>
      </c>
      <c r="O5" s="36" t="s">
        <v>71</v>
      </c>
      <c r="P5" s="37"/>
      <c r="Q5" s="8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</row>
    <row r="6" spans="1:219" ht="21" customHeight="1" thickTop="1">
      <c r="A6" s="38"/>
      <c r="B6" s="26" t="s">
        <v>18</v>
      </c>
      <c r="C6" s="62">
        <v>72744</v>
      </c>
      <c r="D6" s="62">
        <v>77498</v>
      </c>
      <c r="E6" s="63">
        <f>C6+D6</f>
        <v>150242</v>
      </c>
      <c r="F6" s="62">
        <v>57129</v>
      </c>
      <c r="G6" s="62">
        <v>327</v>
      </c>
      <c r="H6" s="62">
        <v>115</v>
      </c>
      <c r="I6" s="62">
        <v>11</v>
      </c>
      <c r="J6" s="63">
        <f>G6+H6+I6</f>
        <v>453</v>
      </c>
      <c r="K6" s="62">
        <v>324</v>
      </c>
      <c r="L6" s="62">
        <v>88</v>
      </c>
      <c r="M6" s="62">
        <v>2</v>
      </c>
      <c r="N6" s="63">
        <f>K6+L6+M6</f>
        <v>414</v>
      </c>
      <c r="O6" s="64">
        <f aca="true" t="shared" si="0" ref="O6:O53">IF((J6-N6)&lt;0,"△","")</f>
      </c>
      <c r="P6" s="65">
        <f aca="true" t="shared" si="1" ref="P6:P53">IF((J6-N6)=0,"0 ",IF((J6-N6)&lt;0,-(J6-N6),J6-N6))</f>
        <v>39</v>
      </c>
      <c r="Q6" s="8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</row>
    <row r="7" spans="1:219" ht="21" customHeight="1">
      <c r="A7" s="43" t="s">
        <v>1</v>
      </c>
      <c r="B7" s="30" t="s">
        <v>19</v>
      </c>
      <c r="C7" s="66">
        <v>67532</v>
      </c>
      <c r="D7" s="66">
        <v>73789</v>
      </c>
      <c r="E7" s="67">
        <f>C7+D7</f>
        <v>141321</v>
      </c>
      <c r="F7" s="66">
        <v>56506</v>
      </c>
      <c r="G7" s="66">
        <v>334</v>
      </c>
      <c r="H7" s="66">
        <v>118</v>
      </c>
      <c r="I7" s="66">
        <v>5</v>
      </c>
      <c r="J7" s="67">
        <f>G7+H7+I7</f>
        <v>457</v>
      </c>
      <c r="K7" s="66">
        <v>362</v>
      </c>
      <c r="L7" s="66">
        <v>99</v>
      </c>
      <c r="M7" s="66">
        <v>0</v>
      </c>
      <c r="N7" s="67">
        <f>K7+L7+M7</f>
        <v>461</v>
      </c>
      <c r="O7" s="68" t="str">
        <f t="shared" si="0"/>
        <v>△</v>
      </c>
      <c r="P7" s="69">
        <f t="shared" si="1"/>
        <v>4</v>
      </c>
      <c r="Q7" s="8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ht="21" customHeight="1">
      <c r="A8" s="43"/>
      <c r="B8" s="30" t="s">
        <v>20</v>
      </c>
      <c r="C8" s="66">
        <v>23183</v>
      </c>
      <c r="D8" s="66">
        <v>25906</v>
      </c>
      <c r="E8" s="67">
        <f>C8+D8</f>
        <v>49089</v>
      </c>
      <c r="F8" s="66">
        <v>18842</v>
      </c>
      <c r="G8" s="66">
        <v>92</v>
      </c>
      <c r="H8" s="66">
        <v>51</v>
      </c>
      <c r="I8" s="66">
        <v>1</v>
      </c>
      <c r="J8" s="67">
        <f>G8+H8+I8</f>
        <v>144</v>
      </c>
      <c r="K8" s="66">
        <v>106</v>
      </c>
      <c r="L8" s="66">
        <v>29</v>
      </c>
      <c r="M8" s="66">
        <v>0</v>
      </c>
      <c r="N8" s="67">
        <f>K8+L8+M8</f>
        <v>135</v>
      </c>
      <c r="O8" s="68">
        <f t="shared" si="0"/>
      </c>
      <c r="P8" s="69">
        <f t="shared" si="1"/>
        <v>9</v>
      </c>
      <c r="Q8" s="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ht="21" customHeight="1">
      <c r="A9" s="43" t="s">
        <v>2</v>
      </c>
      <c r="B9" s="30" t="s">
        <v>21</v>
      </c>
      <c r="C9" s="70">
        <v>18331</v>
      </c>
      <c r="D9" s="70">
        <v>19413</v>
      </c>
      <c r="E9" s="67">
        <f>C9+D9</f>
        <v>37744</v>
      </c>
      <c r="F9" s="70">
        <v>14391</v>
      </c>
      <c r="G9" s="70">
        <v>82</v>
      </c>
      <c r="H9" s="70">
        <v>24</v>
      </c>
      <c r="I9" s="66">
        <v>0</v>
      </c>
      <c r="J9" s="67">
        <f>G9+H9+I9</f>
        <v>106</v>
      </c>
      <c r="K9" s="70">
        <v>75</v>
      </c>
      <c r="L9" s="70">
        <v>21</v>
      </c>
      <c r="M9" s="66">
        <v>0</v>
      </c>
      <c r="N9" s="67">
        <f>K9+L9+M9</f>
        <v>96</v>
      </c>
      <c r="O9" s="68">
        <f t="shared" si="0"/>
      </c>
      <c r="P9" s="69">
        <f t="shared" si="1"/>
        <v>10</v>
      </c>
      <c r="Q9" s="8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ht="21" customHeight="1" thickBot="1">
      <c r="A10" s="43"/>
      <c r="B10" s="49" t="s">
        <v>22</v>
      </c>
      <c r="C10" s="71">
        <f aca="true" t="shared" si="2" ref="C10:M10">SUM(C6:C9)</f>
        <v>181790</v>
      </c>
      <c r="D10" s="71">
        <f t="shared" si="2"/>
        <v>196606</v>
      </c>
      <c r="E10" s="71">
        <f t="shared" si="2"/>
        <v>378396</v>
      </c>
      <c r="F10" s="71">
        <f t="shared" si="2"/>
        <v>146868</v>
      </c>
      <c r="G10" s="71">
        <f t="shared" si="2"/>
        <v>835</v>
      </c>
      <c r="H10" s="71">
        <f t="shared" si="2"/>
        <v>308</v>
      </c>
      <c r="I10" s="71">
        <f t="shared" si="2"/>
        <v>17</v>
      </c>
      <c r="J10" s="71">
        <f t="shared" si="2"/>
        <v>1160</v>
      </c>
      <c r="K10" s="71">
        <f t="shared" si="2"/>
        <v>867</v>
      </c>
      <c r="L10" s="71">
        <f t="shared" si="2"/>
        <v>237</v>
      </c>
      <c r="M10" s="71">
        <f t="shared" si="2"/>
        <v>2</v>
      </c>
      <c r="N10" s="71">
        <f>SUM(N6:N9)</f>
        <v>1106</v>
      </c>
      <c r="O10" s="72">
        <f t="shared" si="0"/>
      </c>
      <c r="P10" s="73">
        <f t="shared" si="1"/>
        <v>54</v>
      </c>
      <c r="Q10" s="8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ht="21" customHeight="1" thickTop="1">
      <c r="A11" s="38" t="s">
        <v>3</v>
      </c>
      <c r="B11" s="26" t="s">
        <v>23</v>
      </c>
      <c r="C11" s="62">
        <v>4111</v>
      </c>
      <c r="D11" s="62">
        <v>4482</v>
      </c>
      <c r="E11" s="63">
        <f>C11+D11</f>
        <v>8593</v>
      </c>
      <c r="F11" s="62">
        <v>2787</v>
      </c>
      <c r="G11" s="62">
        <v>35</v>
      </c>
      <c r="H11" s="62">
        <v>3</v>
      </c>
      <c r="I11" s="62">
        <v>0</v>
      </c>
      <c r="J11" s="63">
        <f>G11+H11+I11</f>
        <v>38</v>
      </c>
      <c r="K11" s="62">
        <v>25</v>
      </c>
      <c r="L11" s="62">
        <v>4</v>
      </c>
      <c r="M11" s="62">
        <v>0</v>
      </c>
      <c r="N11" s="63">
        <f>K11+L11+M11</f>
        <v>29</v>
      </c>
      <c r="O11" s="64">
        <f t="shared" si="0"/>
      </c>
      <c r="P11" s="65">
        <f t="shared" si="1"/>
        <v>9</v>
      </c>
      <c r="Q11" s="8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ht="21" customHeight="1">
      <c r="A12" s="43" t="s">
        <v>4</v>
      </c>
      <c r="B12" s="30" t="s">
        <v>24</v>
      </c>
      <c r="C12" s="66">
        <v>6713</v>
      </c>
      <c r="D12" s="66">
        <v>7293</v>
      </c>
      <c r="E12" s="67">
        <f>C12+D12</f>
        <v>14006</v>
      </c>
      <c r="F12" s="66">
        <v>4253</v>
      </c>
      <c r="G12" s="66">
        <v>22</v>
      </c>
      <c r="H12" s="66">
        <v>8</v>
      </c>
      <c r="I12" s="66">
        <v>1</v>
      </c>
      <c r="J12" s="67">
        <f>G12+H12+I12</f>
        <v>31</v>
      </c>
      <c r="K12" s="66">
        <v>19</v>
      </c>
      <c r="L12" s="66">
        <v>11</v>
      </c>
      <c r="M12" s="66">
        <v>0</v>
      </c>
      <c r="N12" s="67">
        <f>K12+L12+M12</f>
        <v>30</v>
      </c>
      <c r="O12" s="68">
        <f t="shared" si="0"/>
      </c>
      <c r="P12" s="69">
        <f t="shared" si="1"/>
        <v>1</v>
      </c>
      <c r="Q12" s="8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ht="21" customHeight="1">
      <c r="A13" s="43" t="s">
        <v>5</v>
      </c>
      <c r="B13" s="30" t="s">
        <v>25</v>
      </c>
      <c r="C13" s="66">
        <v>1682</v>
      </c>
      <c r="D13" s="66">
        <v>1797</v>
      </c>
      <c r="E13" s="67">
        <f>C13+D13</f>
        <v>3479</v>
      </c>
      <c r="F13" s="66">
        <v>944</v>
      </c>
      <c r="G13" s="66">
        <v>3</v>
      </c>
      <c r="H13" s="66">
        <v>3</v>
      </c>
      <c r="I13" s="66">
        <v>0</v>
      </c>
      <c r="J13" s="67">
        <f>G13+H13+I13</f>
        <v>6</v>
      </c>
      <c r="K13" s="66">
        <v>10</v>
      </c>
      <c r="L13" s="66">
        <v>4</v>
      </c>
      <c r="M13" s="66">
        <v>0</v>
      </c>
      <c r="N13" s="67">
        <f>K13+L13+M13</f>
        <v>14</v>
      </c>
      <c r="O13" s="68" t="str">
        <f t="shared" si="0"/>
        <v>△</v>
      </c>
      <c r="P13" s="69">
        <f t="shared" si="1"/>
        <v>8</v>
      </c>
      <c r="Q13" s="8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ht="21" customHeight="1" thickBot="1">
      <c r="A14" s="43"/>
      <c r="B14" s="49" t="s">
        <v>22</v>
      </c>
      <c r="C14" s="71">
        <f aca="true" t="shared" si="3" ref="C14:M14">SUM(C11:C13)</f>
        <v>12506</v>
      </c>
      <c r="D14" s="71">
        <f t="shared" si="3"/>
        <v>13572</v>
      </c>
      <c r="E14" s="71">
        <f t="shared" si="3"/>
        <v>26078</v>
      </c>
      <c r="F14" s="71">
        <f t="shared" si="3"/>
        <v>7984</v>
      </c>
      <c r="G14" s="71">
        <f t="shared" si="3"/>
        <v>60</v>
      </c>
      <c r="H14" s="71">
        <f t="shared" si="3"/>
        <v>14</v>
      </c>
      <c r="I14" s="71">
        <f t="shared" si="3"/>
        <v>1</v>
      </c>
      <c r="J14" s="71">
        <f t="shared" si="3"/>
        <v>75</v>
      </c>
      <c r="K14" s="71">
        <f t="shared" si="3"/>
        <v>54</v>
      </c>
      <c r="L14" s="71">
        <f t="shared" si="3"/>
        <v>19</v>
      </c>
      <c r="M14" s="71">
        <f t="shared" si="3"/>
        <v>0</v>
      </c>
      <c r="N14" s="71">
        <f>SUM(N11:N13)</f>
        <v>73</v>
      </c>
      <c r="O14" s="72">
        <f t="shared" si="0"/>
      </c>
      <c r="P14" s="73">
        <f t="shared" si="1"/>
        <v>2</v>
      </c>
      <c r="Q14" s="8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ht="21" customHeight="1" thickTop="1">
      <c r="A15" s="38"/>
      <c r="B15" s="26" t="s">
        <v>26</v>
      </c>
      <c r="C15" s="62">
        <v>5033</v>
      </c>
      <c r="D15" s="62">
        <v>5353</v>
      </c>
      <c r="E15" s="63">
        <f aca="true" t="shared" si="4" ref="E15:E22">C15+D15</f>
        <v>10386</v>
      </c>
      <c r="F15" s="62">
        <v>2891</v>
      </c>
      <c r="G15" s="62">
        <v>15</v>
      </c>
      <c r="H15" s="62">
        <v>7</v>
      </c>
      <c r="I15" s="62">
        <v>0</v>
      </c>
      <c r="J15" s="63">
        <f aca="true" t="shared" si="5" ref="J15:J22">G15+H15+I15</f>
        <v>22</v>
      </c>
      <c r="K15" s="62">
        <v>16</v>
      </c>
      <c r="L15" s="62">
        <v>8</v>
      </c>
      <c r="M15" s="62">
        <v>0</v>
      </c>
      <c r="N15" s="63">
        <f aca="true" t="shared" si="6" ref="N15:N22">K15+L15+M15</f>
        <v>24</v>
      </c>
      <c r="O15" s="64" t="str">
        <f t="shared" si="0"/>
        <v>△</v>
      </c>
      <c r="P15" s="65">
        <f t="shared" si="1"/>
        <v>2</v>
      </c>
      <c r="Q15" s="8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ht="21" customHeight="1">
      <c r="A16" s="43" t="s">
        <v>6</v>
      </c>
      <c r="B16" s="30" t="s">
        <v>27</v>
      </c>
      <c r="C16" s="66">
        <v>2172</v>
      </c>
      <c r="D16" s="66">
        <v>2354</v>
      </c>
      <c r="E16" s="67">
        <f t="shared" si="4"/>
        <v>4526</v>
      </c>
      <c r="F16" s="66">
        <v>1238</v>
      </c>
      <c r="G16" s="66">
        <v>3</v>
      </c>
      <c r="H16" s="66">
        <v>2</v>
      </c>
      <c r="I16" s="66">
        <v>0</v>
      </c>
      <c r="J16" s="67">
        <f t="shared" si="5"/>
        <v>5</v>
      </c>
      <c r="K16" s="66">
        <v>5</v>
      </c>
      <c r="L16" s="66">
        <v>4</v>
      </c>
      <c r="M16" s="66">
        <v>0</v>
      </c>
      <c r="N16" s="67">
        <f t="shared" si="6"/>
        <v>9</v>
      </c>
      <c r="O16" s="68" t="str">
        <f t="shared" si="0"/>
        <v>△</v>
      </c>
      <c r="P16" s="69">
        <f t="shared" si="1"/>
        <v>4</v>
      </c>
      <c r="Q16" s="8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ht="21" customHeight="1">
      <c r="A17" s="43"/>
      <c r="B17" s="30" t="s">
        <v>28</v>
      </c>
      <c r="C17" s="66">
        <v>4003</v>
      </c>
      <c r="D17" s="66">
        <v>4402</v>
      </c>
      <c r="E17" s="67">
        <f t="shared" si="4"/>
        <v>8405</v>
      </c>
      <c r="F17" s="66">
        <v>2374</v>
      </c>
      <c r="G17" s="66">
        <v>9</v>
      </c>
      <c r="H17" s="66">
        <v>2</v>
      </c>
      <c r="I17" s="66">
        <v>0</v>
      </c>
      <c r="J17" s="67">
        <f t="shared" si="5"/>
        <v>11</v>
      </c>
      <c r="K17" s="66">
        <v>17</v>
      </c>
      <c r="L17" s="66">
        <v>14</v>
      </c>
      <c r="M17" s="66">
        <v>0</v>
      </c>
      <c r="N17" s="67">
        <f t="shared" si="6"/>
        <v>31</v>
      </c>
      <c r="O17" s="68" t="str">
        <f t="shared" si="0"/>
        <v>△</v>
      </c>
      <c r="P17" s="69">
        <f t="shared" si="1"/>
        <v>20</v>
      </c>
      <c r="Q17" s="8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ht="21" customHeight="1">
      <c r="A18" s="43"/>
      <c r="B18" s="30" t="s">
        <v>29</v>
      </c>
      <c r="C18" s="66">
        <v>2644</v>
      </c>
      <c r="D18" s="66">
        <v>2836</v>
      </c>
      <c r="E18" s="67">
        <f t="shared" si="4"/>
        <v>5480</v>
      </c>
      <c r="F18" s="66">
        <v>1483</v>
      </c>
      <c r="G18" s="66">
        <v>9</v>
      </c>
      <c r="H18" s="66">
        <v>3</v>
      </c>
      <c r="I18" s="66">
        <v>0</v>
      </c>
      <c r="J18" s="67">
        <f t="shared" si="5"/>
        <v>12</v>
      </c>
      <c r="K18" s="66">
        <v>7</v>
      </c>
      <c r="L18" s="66">
        <v>4</v>
      </c>
      <c r="M18" s="66">
        <v>0</v>
      </c>
      <c r="N18" s="67">
        <f t="shared" si="6"/>
        <v>11</v>
      </c>
      <c r="O18" s="68">
        <f t="shared" si="0"/>
      </c>
      <c r="P18" s="69">
        <f t="shared" si="1"/>
        <v>1</v>
      </c>
      <c r="Q18" s="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ht="21" customHeight="1">
      <c r="A19" s="43" t="s">
        <v>7</v>
      </c>
      <c r="B19" s="30" t="s">
        <v>30</v>
      </c>
      <c r="C19" s="66">
        <v>2288</v>
      </c>
      <c r="D19" s="66">
        <v>2497</v>
      </c>
      <c r="E19" s="67">
        <f t="shared" si="4"/>
        <v>4785</v>
      </c>
      <c r="F19" s="66">
        <v>1613</v>
      </c>
      <c r="G19" s="66">
        <v>2</v>
      </c>
      <c r="H19" s="66">
        <v>0</v>
      </c>
      <c r="I19" s="66">
        <v>0</v>
      </c>
      <c r="J19" s="67">
        <f t="shared" si="5"/>
        <v>2</v>
      </c>
      <c r="K19" s="66">
        <v>12</v>
      </c>
      <c r="L19" s="66">
        <v>3</v>
      </c>
      <c r="M19" s="66">
        <v>0</v>
      </c>
      <c r="N19" s="67">
        <f t="shared" si="6"/>
        <v>15</v>
      </c>
      <c r="O19" s="68" t="str">
        <f t="shared" si="0"/>
        <v>△</v>
      </c>
      <c r="P19" s="69">
        <f t="shared" si="1"/>
        <v>13</v>
      </c>
      <c r="Q19" s="8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ht="21" customHeight="1">
      <c r="A20" s="43"/>
      <c r="B20" s="30" t="s">
        <v>31</v>
      </c>
      <c r="C20" s="66">
        <v>2005</v>
      </c>
      <c r="D20" s="66">
        <v>2248</v>
      </c>
      <c r="E20" s="67">
        <f t="shared" si="4"/>
        <v>4253</v>
      </c>
      <c r="F20" s="66">
        <v>1247</v>
      </c>
      <c r="G20" s="66">
        <v>7</v>
      </c>
      <c r="H20" s="66">
        <v>2</v>
      </c>
      <c r="I20" s="66">
        <v>0</v>
      </c>
      <c r="J20" s="67">
        <f t="shared" si="5"/>
        <v>9</v>
      </c>
      <c r="K20" s="66">
        <v>10</v>
      </c>
      <c r="L20" s="66">
        <v>1</v>
      </c>
      <c r="M20" s="66">
        <v>0</v>
      </c>
      <c r="N20" s="67">
        <f t="shared" si="6"/>
        <v>11</v>
      </c>
      <c r="O20" s="68" t="str">
        <f t="shared" si="0"/>
        <v>△</v>
      </c>
      <c r="P20" s="69">
        <f t="shared" si="1"/>
        <v>2</v>
      </c>
      <c r="Q20" s="8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ht="21" customHeight="1">
      <c r="A21" s="43"/>
      <c r="B21" s="30" t="s">
        <v>32</v>
      </c>
      <c r="C21" s="66">
        <v>1347</v>
      </c>
      <c r="D21" s="66">
        <v>1480</v>
      </c>
      <c r="E21" s="67">
        <f t="shared" si="4"/>
        <v>2827</v>
      </c>
      <c r="F21" s="66">
        <v>839</v>
      </c>
      <c r="G21" s="66">
        <v>5</v>
      </c>
      <c r="H21" s="66">
        <v>3</v>
      </c>
      <c r="I21" s="66">
        <v>0</v>
      </c>
      <c r="J21" s="67">
        <f t="shared" si="5"/>
        <v>8</v>
      </c>
      <c r="K21" s="66">
        <v>4</v>
      </c>
      <c r="L21" s="66">
        <v>3</v>
      </c>
      <c r="M21" s="66">
        <v>1</v>
      </c>
      <c r="N21" s="67">
        <f t="shared" si="6"/>
        <v>8</v>
      </c>
      <c r="O21" s="68">
        <f t="shared" si="0"/>
      </c>
      <c r="P21" s="69" t="str">
        <f t="shared" si="1"/>
        <v>0 </v>
      </c>
      <c r="Q21" s="8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ht="21" customHeight="1">
      <c r="A22" s="43" t="s">
        <v>5</v>
      </c>
      <c r="B22" s="30" t="s">
        <v>33</v>
      </c>
      <c r="C22" s="66">
        <v>4384</v>
      </c>
      <c r="D22" s="66">
        <v>4832</v>
      </c>
      <c r="E22" s="67">
        <f t="shared" si="4"/>
        <v>9216</v>
      </c>
      <c r="F22" s="66">
        <v>2826</v>
      </c>
      <c r="G22" s="66">
        <v>8</v>
      </c>
      <c r="H22" s="66">
        <v>3</v>
      </c>
      <c r="I22" s="66">
        <v>0</v>
      </c>
      <c r="J22" s="67">
        <f t="shared" si="5"/>
        <v>11</v>
      </c>
      <c r="K22" s="66">
        <v>14</v>
      </c>
      <c r="L22" s="66">
        <v>9</v>
      </c>
      <c r="M22" s="66">
        <v>0</v>
      </c>
      <c r="N22" s="67">
        <f t="shared" si="6"/>
        <v>23</v>
      </c>
      <c r="O22" s="68" t="str">
        <f t="shared" si="0"/>
        <v>△</v>
      </c>
      <c r="P22" s="69">
        <f t="shared" si="1"/>
        <v>12</v>
      </c>
      <c r="Q22" s="8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ht="21" customHeight="1" thickBot="1">
      <c r="A23" s="43"/>
      <c r="B23" s="49" t="s">
        <v>22</v>
      </c>
      <c r="C23" s="71">
        <f aca="true" t="shared" si="7" ref="C23:M23">SUM(C15:C22)</f>
        <v>23876</v>
      </c>
      <c r="D23" s="71">
        <f t="shared" si="7"/>
        <v>26002</v>
      </c>
      <c r="E23" s="71">
        <f t="shared" si="7"/>
        <v>49878</v>
      </c>
      <c r="F23" s="71">
        <f t="shared" si="7"/>
        <v>14511</v>
      </c>
      <c r="G23" s="71">
        <f t="shared" si="7"/>
        <v>58</v>
      </c>
      <c r="H23" s="71">
        <f t="shared" si="7"/>
        <v>22</v>
      </c>
      <c r="I23" s="71">
        <f t="shared" si="7"/>
        <v>0</v>
      </c>
      <c r="J23" s="71">
        <f t="shared" si="7"/>
        <v>80</v>
      </c>
      <c r="K23" s="71">
        <f t="shared" si="7"/>
        <v>85</v>
      </c>
      <c r="L23" s="71">
        <f t="shared" si="7"/>
        <v>46</v>
      </c>
      <c r="M23" s="71">
        <f t="shared" si="7"/>
        <v>1</v>
      </c>
      <c r="N23" s="71">
        <f>SUM(N15:N22)</f>
        <v>132</v>
      </c>
      <c r="O23" s="72" t="str">
        <f t="shared" si="0"/>
        <v>△</v>
      </c>
      <c r="P23" s="73">
        <f t="shared" si="1"/>
        <v>52</v>
      </c>
      <c r="Q23" s="8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ht="21" customHeight="1" thickTop="1">
      <c r="A24" s="38" t="s">
        <v>8</v>
      </c>
      <c r="B24" s="26" t="s">
        <v>34</v>
      </c>
      <c r="C24" s="62">
        <v>4783</v>
      </c>
      <c r="D24" s="62">
        <v>5190</v>
      </c>
      <c r="E24" s="63">
        <f>C24+D24</f>
        <v>9973</v>
      </c>
      <c r="F24" s="62">
        <v>3055</v>
      </c>
      <c r="G24" s="62">
        <v>16</v>
      </c>
      <c r="H24" s="62">
        <v>3</v>
      </c>
      <c r="I24" s="62">
        <v>0</v>
      </c>
      <c r="J24" s="63">
        <f>G24+H24+I24</f>
        <v>19</v>
      </c>
      <c r="K24" s="62">
        <v>20</v>
      </c>
      <c r="L24" s="62">
        <v>9</v>
      </c>
      <c r="M24" s="62">
        <v>0</v>
      </c>
      <c r="N24" s="63">
        <f>K24+L24+M24</f>
        <v>29</v>
      </c>
      <c r="O24" s="64" t="str">
        <f t="shared" si="0"/>
        <v>△</v>
      </c>
      <c r="P24" s="65">
        <f t="shared" si="1"/>
        <v>10</v>
      </c>
      <c r="Q24" s="8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ht="21" customHeight="1">
      <c r="A25" s="43" t="s">
        <v>9</v>
      </c>
      <c r="B25" s="30" t="s">
        <v>35</v>
      </c>
      <c r="C25" s="66">
        <v>2080</v>
      </c>
      <c r="D25" s="66">
        <v>2313</v>
      </c>
      <c r="E25" s="67">
        <f>C25+D25</f>
        <v>4393</v>
      </c>
      <c r="F25" s="66">
        <v>1222</v>
      </c>
      <c r="G25" s="66">
        <v>6</v>
      </c>
      <c r="H25" s="66">
        <v>1</v>
      </c>
      <c r="I25" s="66">
        <v>0</v>
      </c>
      <c r="J25" s="67">
        <f>G25+H25+I25</f>
        <v>7</v>
      </c>
      <c r="K25" s="66">
        <v>9</v>
      </c>
      <c r="L25" s="66">
        <v>2</v>
      </c>
      <c r="M25" s="66">
        <v>0</v>
      </c>
      <c r="N25" s="67">
        <f>K25+L25+M25</f>
        <v>11</v>
      </c>
      <c r="O25" s="68" t="str">
        <f t="shared" si="0"/>
        <v>△</v>
      </c>
      <c r="P25" s="69">
        <f t="shared" si="1"/>
        <v>4</v>
      </c>
      <c r="Q25" s="8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ht="21" customHeight="1">
      <c r="A26" s="43" t="s">
        <v>5</v>
      </c>
      <c r="B26" s="30" t="s">
        <v>36</v>
      </c>
      <c r="C26" s="66">
        <v>3916</v>
      </c>
      <c r="D26" s="66">
        <v>4199</v>
      </c>
      <c r="E26" s="67">
        <f>C26+D26</f>
        <v>8115</v>
      </c>
      <c r="F26" s="66">
        <v>2491</v>
      </c>
      <c r="G26" s="66">
        <v>6</v>
      </c>
      <c r="H26" s="66">
        <v>6</v>
      </c>
      <c r="I26" s="66">
        <v>0</v>
      </c>
      <c r="J26" s="67">
        <f>G26+H26+I26</f>
        <v>12</v>
      </c>
      <c r="K26" s="66">
        <v>14</v>
      </c>
      <c r="L26" s="66">
        <v>5</v>
      </c>
      <c r="M26" s="66">
        <v>0</v>
      </c>
      <c r="N26" s="67">
        <f>K26+L26+M26</f>
        <v>19</v>
      </c>
      <c r="O26" s="68" t="str">
        <f t="shared" si="0"/>
        <v>△</v>
      </c>
      <c r="P26" s="69">
        <f t="shared" si="1"/>
        <v>7</v>
      </c>
      <c r="Q26" s="8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ht="21" customHeight="1" thickBot="1">
      <c r="A27" s="43"/>
      <c r="B27" s="49" t="s">
        <v>22</v>
      </c>
      <c r="C27" s="71">
        <f aca="true" t="shared" si="8" ref="C27:M27">SUM(C24:C26)</f>
        <v>10779</v>
      </c>
      <c r="D27" s="71">
        <f t="shared" si="8"/>
        <v>11702</v>
      </c>
      <c r="E27" s="71">
        <f t="shared" si="8"/>
        <v>22481</v>
      </c>
      <c r="F27" s="71">
        <f t="shared" si="8"/>
        <v>6768</v>
      </c>
      <c r="G27" s="71">
        <f t="shared" si="8"/>
        <v>28</v>
      </c>
      <c r="H27" s="71">
        <f t="shared" si="8"/>
        <v>10</v>
      </c>
      <c r="I27" s="71">
        <f t="shared" si="8"/>
        <v>0</v>
      </c>
      <c r="J27" s="71">
        <f t="shared" si="8"/>
        <v>38</v>
      </c>
      <c r="K27" s="71">
        <f t="shared" si="8"/>
        <v>43</v>
      </c>
      <c r="L27" s="71">
        <f t="shared" si="8"/>
        <v>16</v>
      </c>
      <c r="M27" s="71">
        <f t="shared" si="8"/>
        <v>0</v>
      </c>
      <c r="N27" s="71">
        <f>SUM(N24:N26)</f>
        <v>59</v>
      </c>
      <c r="O27" s="72" t="str">
        <f t="shared" si="0"/>
        <v>△</v>
      </c>
      <c r="P27" s="73">
        <f t="shared" si="1"/>
        <v>21</v>
      </c>
      <c r="Q27" s="8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ht="21" customHeight="1" thickTop="1">
      <c r="A28" s="38"/>
      <c r="B28" s="26" t="s">
        <v>37</v>
      </c>
      <c r="C28" s="62">
        <v>3882</v>
      </c>
      <c r="D28" s="62">
        <v>4252</v>
      </c>
      <c r="E28" s="63">
        <f aca="true" t="shared" si="9" ref="E28:E36">C28+D28</f>
        <v>8134</v>
      </c>
      <c r="F28" s="62">
        <v>2574</v>
      </c>
      <c r="G28" s="62">
        <v>39</v>
      </c>
      <c r="H28" s="62">
        <v>7</v>
      </c>
      <c r="I28" s="62">
        <v>0</v>
      </c>
      <c r="J28" s="63">
        <f aca="true" t="shared" si="10" ref="J28:J36">G28+H28+I28</f>
        <v>46</v>
      </c>
      <c r="K28" s="62">
        <v>15</v>
      </c>
      <c r="L28" s="62">
        <v>3</v>
      </c>
      <c r="M28" s="62">
        <v>0</v>
      </c>
      <c r="N28" s="63">
        <f aca="true" t="shared" si="11" ref="N28:N36">K28+L28+M28</f>
        <v>18</v>
      </c>
      <c r="O28" s="64">
        <f t="shared" si="0"/>
      </c>
      <c r="P28" s="65">
        <f t="shared" si="1"/>
        <v>28</v>
      </c>
      <c r="Q28" s="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ht="21" customHeight="1">
      <c r="A29" s="43" t="s">
        <v>10</v>
      </c>
      <c r="B29" s="30" t="s">
        <v>38</v>
      </c>
      <c r="C29" s="66">
        <v>1495</v>
      </c>
      <c r="D29" s="66">
        <v>1625</v>
      </c>
      <c r="E29" s="67">
        <f t="shared" si="9"/>
        <v>3120</v>
      </c>
      <c r="F29" s="66">
        <v>907</v>
      </c>
      <c r="G29" s="66">
        <v>0</v>
      </c>
      <c r="H29" s="66">
        <v>0</v>
      </c>
      <c r="I29" s="66">
        <v>0</v>
      </c>
      <c r="J29" s="67">
        <f t="shared" si="10"/>
        <v>0</v>
      </c>
      <c r="K29" s="66">
        <v>7</v>
      </c>
      <c r="L29" s="66">
        <v>0</v>
      </c>
      <c r="M29" s="66">
        <v>0</v>
      </c>
      <c r="N29" s="67">
        <f t="shared" si="11"/>
        <v>7</v>
      </c>
      <c r="O29" s="68" t="str">
        <f t="shared" si="0"/>
        <v>△</v>
      </c>
      <c r="P29" s="69">
        <f t="shared" si="1"/>
        <v>7</v>
      </c>
      <c r="Q29" s="8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1:219" ht="21" customHeight="1">
      <c r="A30" s="43"/>
      <c r="B30" s="30" t="s">
        <v>39</v>
      </c>
      <c r="C30" s="66">
        <v>3184</v>
      </c>
      <c r="D30" s="66">
        <v>3467</v>
      </c>
      <c r="E30" s="67">
        <f t="shared" si="9"/>
        <v>6651</v>
      </c>
      <c r="F30" s="66">
        <v>1932</v>
      </c>
      <c r="G30" s="66">
        <v>7</v>
      </c>
      <c r="H30" s="66">
        <v>2</v>
      </c>
      <c r="I30" s="66">
        <v>0</v>
      </c>
      <c r="J30" s="67">
        <f t="shared" si="10"/>
        <v>9</v>
      </c>
      <c r="K30" s="66">
        <v>7</v>
      </c>
      <c r="L30" s="66">
        <v>7</v>
      </c>
      <c r="M30" s="66">
        <v>0</v>
      </c>
      <c r="N30" s="67">
        <f t="shared" si="11"/>
        <v>14</v>
      </c>
      <c r="O30" s="68" t="str">
        <f t="shared" si="0"/>
        <v>△</v>
      </c>
      <c r="P30" s="69">
        <f t="shared" si="1"/>
        <v>5</v>
      </c>
      <c r="Q30" s="8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ht="21" customHeight="1">
      <c r="A31" s="43"/>
      <c r="B31" s="30" t="s">
        <v>40</v>
      </c>
      <c r="C31" s="66">
        <v>3763</v>
      </c>
      <c r="D31" s="66">
        <v>4154</v>
      </c>
      <c r="E31" s="67">
        <f t="shared" si="9"/>
        <v>7917</v>
      </c>
      <c r="F31" s="66">
        <v>2697</v>
      </c>
      <c r="G31" s="66">
        <v>17</v>
      </c>
      <c r="H31" s="66">
        <v>8</v>
      </c>
      <c r="I31" s="66">
        <v>0</v>
      </c>
      <c r="J31" s="67">
        <f t="shared" si="10"/>
        <v>25</v>
      </c>
      <c r="K31" s="66">
        <v>10</v>
      </c>
      <c r="L31" s="66">
        <v>11</v>
      </c>
      <c r="M31" s="66">
        <v>0</v>
      </c>
      <c r="N31" s="67">
        <f t="shared" si="11"/>
        <v>21</v>
      </c>
      <c r="O31" s="68">
        <f t="shared" si="0"/>
      </c>
      <c r="P31" s="69">
        <f t="shared" si="1"/>
        <v>4</v>
      </c>
      <c r="Q31" s="8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ht="21" customHeight="1">
      <c r="A32" s="43" t="s">
        <v>11</v>
      </c>
      <c r="B32" s="30" t="s">
        <v>41</v>
      </c>
      <c r="C32" s="66">
        <v>2103</v>
      </c>
      <c r="D32" s="66">
        <v>2216</v>
      </c>
      <c r="E32" s="67">
        <f t="shared" si="9"/>
        <v>4319</v>
      </c>
      <c r="F32" s="66">
        <v>1325</v>
      </c>
      <c r="G32" s="66">
        <v>18</v>
      </c>
      <c r="H32" s="66">
        <v>1</v>
      </c>
      <c r="I32" s="66">
        <v>0</v>
      </c>
      <c r="J32" s="67">
        <f t="shared" si="10"/>
        <v>19</v>
      </c>
      <c r="K32" s="66">
        <v>9</v>
      </c>
      <c r="L32" s="66">
        <v>5</v>
      </c>
      <c r="M32" s="66">
        <v>0</v>
      </c>
      <c r="N32" s="67">
        <f t="shared" si="11"/>
        <v>14</v>
      </c>
      <c r="O32" s="68">
        <f t="shared" si="0"/>
      </c>
      <c r="P32" s="69">
        <f t="shared" si="1"/>
        <v>5</v>
      </c>
      <c r="Q32" s="8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:219" ht="21" customHeight="1">
      <c r="A33" s="43"/>
      <c r="B33" s="30" t="s">
        <v>42</v>
      </c>
      <c r="C33" s="66">
        <v>3849</v>
      </c>
      <c r="D33" s="66">
        <v>4144</v>
      </c>
      <c r="E33" s="67">
        <f t="shared" si="9"/>
        <v>7993</v>
      </c>
      <c r="F33" s="66">
        <v>2426</v>
      </c>
      <c r="G33" s="66">
        <v>16</v>
      </c>
      <c r="H33" s="66">
        <v>7</v>
      </c>
      <c r="I33" s="66">
        <v>0</v>
      </c>
      <c r="J33" s="67">
        <f t="shared" si="10"/>
        <v>23</v>
      </c>
      <c r="K33" s="66">
        <v>11</v>
      </c>
      <c r="L33" s="66">
        <v>2</v>
      </c>
      <c r="M33" s="66">
        <v>0</v>
      </c>
      <c r="N33" s="67">
        <f t="shared" si="11"/>
        <v>13</v>
      </c>
      <c r="O33" s="68">
        <f t="shared" si="0"/>
      </c>
      <c r="P33" s="69">
        <f t="shared" si="1"/>
        <v>10</v>
      </c>
      <c r="Q33" s="8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</row>
    <row r="34" spans="1:219" ht="21" customHeight="1">
      <c r="A34" s="43"/>
      <c r="B34" s="30" t="s">
        <v>43</v>
      </c>
      <c r="C34" s="66">
        <v>4358</v>
      </c>
      <c r="D34" s="66">
        <v>4634</v>
      </c>
      <c r="E34" s="67">
        <f t="shared" si="9"/>
        <v>8992</v>
      </c>
      <c r="F34" s="66">
        <v>2545</v>
      </c>
      <c r="G34" s="66">
        <v>17</v>
      </c>
      <c r="H34" s="66">
        <v>7</v>
      </c>
      <c r="I34" s="66">
        <v>0</v>
      </c>
      <c r="J34" s="67">
        <f t="shared" si="10"/>
        <v>24</v>
      </c>
      <c r="K34" s="66">
        <v>16</v>
      </c>
      <c r="L34" s="66">
        <v>13</v>
      </c>
      <c r="M34" s="66">
        <v>0</v>
      </c>
      <c r="N34" s="67">
        <f t="shared" si="11"/>
        <v>29</v>
      </c>
      <c r="O34" s="68" t="str">
        <f t="shared" si="0"/>
        <v>△</v>
      </c>
      <c r="P34" s="69">
        <f t="shared" si="1"/>
        <v>5</v>
      </c>
      <c r="Q34" s="8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</row>
    <row r="35" spans="1:219" ht="21" customHeight="1">
      <c r="A35" s="43" t="s">
        <v>5</v>
      </c>
      <c r="B35" s="30" t="s">
        <v>44</v>
      </c>
      <c r="C35" s="66">
        <v>5788</v>
      </c>
      <c r="D35" s="66">
        <v>6369</v>
      </c>
      <c r="E35" s="67">
        <f t="shared" si="9"/>
        <v>12157</v>
      </c>
      <c r="F35" s="66">
        <v>3740</v>
      </c>
      <c r="G35" s="66">
        <v>20</v>
      </c>
      <c r="H35" s="66">
        <v>9</v>
      </c>
      <c r="I35" s="66">
        <v>0</v>
      </c>
      <c r="J35" s="67">
        <f t="shared" si="10"/>
        <v>29</v>
      </c>
      <c r="K35" s="66">
        <v>22</v>
      </c>
      <c r="L35" s="66">
        <v>10</v>
      </c>
      <c r="M35" s="66">
        <v>0</v>
      </c>
      <c r="N35" s="67">
        <f t="shared" si="11"/>
        <v>32</v>
      </c>
      <c r="O35" s="68" t="str">
        <f t="shared" si="0"/>
        <v>△</v>
      </c>
      <c r="P35" s="69">
        <f t="shared" si="1"/>
        <v>3</v>
      </c>
      <c r="Q35" s="8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</row>
    <row r="36" spans="1:219" ht="21" customHeight="1">
      <c r="A36" s="43"/>
      <c r="B36" s="30" t="s">
        <v>45</v>
      </c>
      <c r="C36" s="66">
        <v>3986</v>
      </c>
      <c r="D36" s="66">
        <v>4340</v>
      </c>
      <c r="E36" s="67">
        <f t="shared" si="9"/>
        <v>8326</v>
      </c>
      <c r="F36" s="66">
        <v>2573</v>
      </c>
      <c r="G36" s="66">
        <v>12</v>
      </c>
      <c r="H36" s="66">
        <v>2</v>
      </c>
      <c r="I36" s="66">
        <v>0</v>
      </c>
      <c r="J36" s="67">
        <f t="shared" si="10"/>
        <v>14</v>
      </c>
      <c r="K36" s="66">
        <v>9</v>
      </c>
      <c r="L36" s="66">
        <v>10</v>
      </c>
      <c r="M36" s="66">
        <v>0</v>
      </c>
      <c r="N36" s="67">
        <f t="shared" si="11"/>
        <v>19</v>
      </c>
      <c r="O36" s="68" t="str">
        <f t="shared" si="0"/>
        <v>△</v>
      </c>
      <c r="P36" s="69">
        <f t="shared" si="1"/>
        <v>5</v>
      </c>
      <c r="Q36" s="8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</row>
    <row r="37" spans="1:219" ht="21" customHeight="1" thickBot="1">
      <c r="A37" s="43"/>
      <c r="B37" s="49" t="s">
        <v>22</v>
      </c>
      <c r="C37" s="71">
        <f aca="true" t="shared" si="12" ref="C37:M37">SUM(C28:C36)</f>
        <v>32408</v>
      </c>
      <c r="D37" s="71">
        <f t="shared" si="12"/>
        <v>35201</v>
      </c>
      <c r="E37" s="71">
        <f t="shared" si="12"/>
        <v>67609</v>
      </c>
      <c r="F37" s="71">
        <f t="shared" si="12"/>
        <v>20719</v>
      </c>
      <c r="G37" s="71">
        <f t="shared" si="12"/>
        <v>146</v>
      </c>
      <c r="H37" s="71">
        <f t="shared" si="12"/>
        <v>43</v>
      </c>
      <c r="I37" s="71">
        <f t="shared" si="12"/>
        <v>0</v>
      </c>
      <c r="J37" s="71">
        <f t="shared" si="12"/>
        <v>189</v>
      </c>
      <c r="K37" s="71">
        <f t="shared" si="12"/>
        <v>106</v>
      </c>
      <c r="L37" s="71">
        <f t="shared" si="12"/>
        <v>61</v>
      </c>
      <c r="M37" s="71">
        <f t="shared" si="12"/>
        <v>0</v>
      </c>
      <c r="N37" s="71">
        <f>SUM(N28:N36)</f>
        <v>167</v>
      </c>
      <c r="O37" s="72">
        <f t="shared" si="0"/>
      </c>
      <c r="P37" s="73">
        <f t="shared" si="1"/>
        <v>22</v>
      </c>
      <c r="Q37" s="8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</row>
    <row r="38" spans="1:219" ht="21" customHeight="1" thickTop="1">
      <c r="A38" s="38"/>
      <c r="B38" s="26" t="s">
        <v>46</v>
      </c>
      <c r="C38" s="62">
        <v>3892</v>
      </c>
      <c r="D38" s="62">
        <v>4236</v>
      </c>
      <c r="E38" s="63">
        <f aca="true" t="shared" si="13" ref="E38:E45">C38+D38</f>
        <v>8128</v>
      </c>
      <c r="F38" s="62">
        <v>2524</v>
      </c>
      <c r="G38" s="62">
        <v>17</v>
      </c>
      <c r="H38" s="62">
        <v>9</v>
      </c>
      <c r="I38" s="62">
        <v>0</v>
      </c>
      <c r="J38" s="63">
        <f aca="true" t="shared" si="14" ref="J38:J45">G38+H38+I38</f>
        <v>26</v>
      </c>
      <c r="K38" s="62">
        <v>20</v>
      </c>
      <c r="L38" s="62">
        <v>8</v>
      </c>
      <c r="M38" s="62">
        <v>0</v>
      </c>
      <c r="N38" s="63">
        <f aca="true" t="shared" si="15" ref="N38:N45">K38+L38+M38</f>
        <v>28</v>
      </c>
      <c r="O38" s="64" t="str">
        <f t="shared" si="0"/>
        <v>△</v>
      </c>
      <c r="P38" s="65">
        <f t="shared" si="1"/>
        <v>2</v>
      </c>
      <c r="Q38" s="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</row>
    <row r="39" spans="1:219" ht="21" customHeight="1">
      <c r="A39" s="43" t="s">
        <v>12</v>
      </c>
      <c r="B39" s="30" t="s">
        <v>47</v>
      </c>
      <c r="C39" s="66">
        <v>1946</v>
      </c>
      <c r="D39" s="66">
        <v>2177</v>
      </c>
      <c r="E39" s="67">
        <f t="shared" si="13"/>
        <v>4123</v>
      </c>
      <c r="F39" s="66">
        <v>1149</v>
      </c>
      <c r="G39" s="66">
        <v>6</v>
      </c>
      <c r="H39" s="66">
        <v>2</v>
      </c>
      <c r="I39" s="66">
        <v>0</v>
      </c>
      <c r="J39" s="67">
        <f t="shared" si="14"/>
        <v>8</v>
      </c>
      <c r="K39" s="66">
        <v>13</v>
      </c>
      <c r="L39" s="66">
        <v>6</v>
      </c>
      <c r="M39" s="66">
        <v>0</v>
      </c>
      <c r="N39" s="67">
        <f t="shared" si="15"/>
        <v>19</v>
      </c>
      <c r="O39" s="68" t="str">
        <f t="shared" si="0"/>
        <v>△</v>
      </c>
      <c r="P39" s="69">
        <f t="shared" si="1"/>
        <v>11</v>
      </c>
      <c r="Q39" s="8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</row>
    <row r="40" spans="1:219" ht="21" customHeight="1">
      <c r="A40" s="43"/>
      <c r="B40" s="30" t="s">
        <v>48</v>
      </c>
      <c r="C40" s="66">
        <v>3555</v>
      </c>
      <c r="D40" s="66">
        <v>3773</v>
      </c>
      <c r="E40" s="67">
        <f t="shared" si="13"/>
        <v>7328</v>
      </c>
      <c r="F40" s="66">
        <v>2133</v>
      </c>
      <c r="G40" s="66">
        <v>19</v>
      </c>
      <c r="H40" s="66">
        <v>8</v>
      </c>
      <c r="I40" s="66">
        <v>0</v>
      </c>
      <c r="J40" s="67">
        <f t="shared" si="14"/>
        <v>27</v>
      </c>
      <c r="K40" s="66">
        <v>17</v>
      </c>
      <c r="L40" s="66">
        <v>3</v>
      </c>
      <c r="M40" s="66">
        <v>0</v>
      </c>
      <c r="N40" s="67">
        <f t="shared" si="15"/>
        <v>20</v>
      </c>
      <c r="O40" s="68">
        <f t="shared" si="0"/>
      </c>
      <c r="P40" s="69">
        <f t="shared" si="1"/>
        <v>7</v>
      </c>
      <c r="Q40" s="8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</row>
    <row r="41" spans="1:219" ht="21" customHeight="1">
      <c r="A41" s="43"/>
      <c r="B41" s="30" t="s">
        <v>49</v>
      </c>
      <c r="C41" s="66">
        <v>1451</v>
      </c>
      <c r="D41" s="66">
        <v>1670</v>
      </c>
      <c r="E41" s="67">
        <f t="shared" si="13"/>
        <v>3121</v>
      </c>
      <c r="F41" s="66">
        <v>873</v>
      </c>
      <c r="G41" s="66">
        <v>3</v>
      </c>
      <c r="H41" s="66">
        <v>4</v>
      </c>
      <c r="I41" s="66">
        <v>1</v>
      </c>
      <c r="J41" s="67">
        <f t="shared" si="14"/>
        <v>8</v>
      </c>
      <c r="K41" s="66">
        <v>10</v>
      </c>
      <c r="L41" s="66">
        <v>2</v>
      </c>
      <c r="M41" s="66">
        <v>0</v>
      </c>
      <c r="N41" s="67">
        <f t="shared" si="15"/>
        <v>12</v>
      </c>
      <c r="O41" s="68" t="str">
        <f t="shared" si="0"/>
        <v>△</v>
      </c>
      <c r="P41" s="69">
        <f t="shared" si="1"/>
        <v>4</v>
      </c>
      <c r="Q41" s="8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</row>
    <row r="42" spans="1:219" ht="21" customHeight="1">
      <c r="A42" s="43" t="s">
        <v>11</v>
      </c>
      <c r="B42" s="30" t="s">
        <v>50</v>
      </c>
      <c r="C42" s="66">
        <v>4287</v>
      </c>
      <c r="D42" s="66">
        <v>4740</v>
      </c>
      <c r="E42" s="67">
        <f t="shared" si="13"/>
        <v>9027</v>
      </c>
      <c r="F42" s="66">
        <v>2847</v>
      </c>
      <c r="G42" s="66">
        <v>19</v>
      </c>
      <c r="H42" s="66">
        <v>6</v>
      </c>
      <c r="I42" s="66">
        <v>0</v>
      </c>
      <c r="J42" s="67">
        <f t="shared" si="14"/>
        <v>25</v>
      </c>
      <c r="K42" s="66">
        <v>31</v>
      </c>
      <c r="L42" s="66">
        <v>7</v>
      </c>
      <c r="M42" s="66">
        <v>0</v>
      </c>
      <c r="N42" s="67">
        <f t="shared" si="15"/>
        <v>38</v>
      </c>
      <c r="O42" s="68" t="str">
        <f t="shared" si="0"/>
        <v>△</v>
      </c>
      <c r="P42" s="69">
        <f t="shared" si="1"/>
        <v>13</v>
      </c>
      <c r="Q42" s="8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</row>
    <row r="43" spans="1:219" ht="21" customHeight="1">
      <c r="A43" s="43"/>
      <c r="B43" s="30" t="s">
        <v>51</v>
      </c>
      <c r="C43" s="66">
        <v>3292</v>
      </c>
      <c r="D43" s="66">
        <v>3573</v>
      </c>
      <c r="E43" s="67">
        <f t="shared" si="13"/>
        <v>6865</v>
      </c>
      <c r="F43" s="66">
        <v>1938</v>
      </c>
      <c r="G43" s="66">
        <v>26</v>
      </c>
      <c r="H43" s="66">
        <v>8</v>
      </c>
      <c r="I43" s="66">
        <v>0</v>
      </c>
      <c r="J43" s="67">
        <f t="shared" si="14"/>
        <v>34</v>
      </c>
      <c r="K43" s="66">
        <v>12</v>
      </c>
      <c r="L43" s="66">
        <v>6</v>
      </c>
      <c r="M43" s="66">
        <v>0</v>
      </c>
      <c r="N43" s="67">
        <f t="shared" si="15"/>
        <v>18</v>
      </c>
      <c r="O43" s="68">
        <f t="shared" si="0"/>
      </c>
      <c r="P43" s="69">
        <f t="shared" si="1"/>
        <v>16</v>
      </c>
      <c r="Q43" s="8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</row>
    <row r="44" spans="1:219" ht="21" customHeight="1">
      <c r="A44" s="43"/>
      <c r="B44" s="30" t="s">
        <v>52</v>
      </c>
      <c r="C44" s="66">
        <v>3570</v>
      </c>
      <c r="D44" s="66">
        <v>3878</v>
      </c>
      <c r="E44" s="67">
        <f t="shared" si="13"/>
        <v>7448</v>
      </c>
      <c r="F44" s="66">
        <v>2317</v>
      </c>
      <c r="G44" s="66">
        <v>8</v>
      </c>
      <c r="H44" s="66">
        <v>7</v>
      </c>
      <c r="I44" s="66">
        <v>0</v>
      </c>
      <c r="J44" s="67">
        <f t="shared" si="14"/>
        <v>15</v>
      </c>
      <c r="K44" s="66">
        <v>10</v>
      </c>
      <c r="L44" s="66">
        <v>9</v>
      </c>
      <c r="M44" s="66">
        <v>0</v>
      </c>
      <c r="N44" s="67">
        <f t="shared" si="15"/>
        <v>19</v>
      </c>
      <c r="O44" s="68" t="str">
        <f t="shared" si="0"/>
        <v>△</v>
      </c>
      <c r="P44" s="69">
        <f t="shared" si="1"/>
        <v>4</v>
      </c>
      <c r="Q44" s="8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</row>
    <row r="45" spans="1:219" ht="21" customHeight="1">
      <c r="A45" s="43" t="s">
        <v>5</v>
      </c>
      <c r="B45" s="30" t="s">
        <v>53</v>
      </c>
      <c r="C45" s="66">
        <v>2499</v>
      </c>
      <c r="D45" s="66">
        <v>2754</v>
      </c>
      <c r="E45" s="67">
        <f t="shared" si="13"/>
        <v>5253</v>
      </c>
      <c r="F45" s="66">
        <v>1486</v>
      </c>
      <c r="G45" s="66">
        <v>6</v>
      </c>
      <c r="H45" s="66">
        <v>5</v>
      </c>
      <c r="I45" s="66">
        <v>0</v>
      </c>
      <c r="J45" s="67">
        <f t="shared" si="14"/>
        <v>11</v>
      </c>
      <c r="K45" s="66">
        <v>7</v>
      </c>
      <c r="L45" s="66">
        <v>3</v>
      </c>
      <c r="M45" s="66">
        <v>0</v>
      </c>
      <c r="N45" s="67">
        <f t="shared" si="15"/>
        <v>10</v>
      </c>
      <c r="O45" s="68">
        <f t="shared" si="0"/>
      </c>
      <c r="P45" s="69">
        <f t="shared" si="1"/>
        <v>1</v>
      </c>
      <c r="Q45" s="8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</row>
    <row r="46" spans="1:219" ht="21" customHeight="1" thickBot="1">
      <c r="A46" s="43"/>
      <c r="B46" s="49" t="s">
        <v>22</v>
      </c>
      <c r="C46" s="71">
        <f aca="true" t="shared" si="16" ref="C46:M46">SUM(C38:C45)</f>
        <v>24492</v>
      </c>
      <c r="D46" s="71">
        <f t="shared" si="16"/>
        <v>26801</v>
      </c>
      <c r="E46" s="71">
        <f t="shared" si="16"/>
        <v>51293</v>
      </c>
      <c r="F46" s="71">
        <f t="shared" si="16"/>
        <v>15267</v>
      </c>
      <c r="G46" s="71">
        <f t="shared" si="16"/>
        <v>104</v>
      </c>
      <c r="H46" s="71">
        <f t="shared" si="16"/>
        <v>49</v>
      </c>
      <c r="I46" s="71">
        <f t="shared" si="16"/>
        <v>1</v>
      </c>
      <c r="J46" s="71">
        <f t="shared" si="16"/>
        <v>154</v>
      </c>
      <c r="K46" s="71">
        <f t="shared" si="16"/>
        <v>120</v>
      </c>
      <c r="L46" s="71">
        <f t="shared" si="16"/>
        <v>44</v>
      </c>
      <c r="M46" s="71">
        <f t="shared" si="16"/>
        <v>0</v>
      </c>
      <c r="N46" s="71">
        <f>SUM(N38:N45)</f>
        <v>164</v>
      </c>
      <c r="O46" s="72" t="str">
        <f t="shared" si="0"/>
        <v>△</v>
      </c>
      <c r="P46" s="73">
        <f t="shared" si="1"/>
        <v>10</v>
      </c>
      <c r="Q46" s="8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</row>
    <row r="47" spans="1:219" ht="21" customHeight="1" thickTop="1">
      <c r="A47" s="38" t="s">
        <v>13</v>
      </c>
      <c r="B47" s="26" t="s">
        <v>54</v>
      </c>
      <c r="C47" s="62">
        <v>3109</v>
      </c>
      <c r="D47" s="62">
        <v>3522</v>
      </c>
      <c r="E47" s="63">
        <f>C47+D47</f>
        <v>6631</v>
      </c>
      <c r="F47" s="62">
        <v>2352</v>
      </c>
      <c r="G47" s="62">
        <v>13</v>
      </c>
      <c r="H47" s="62">
        <v>3</v>
      </c>
      <c r="I47" s="62">
        <v>0</v>
      </c>
      <c r="J47" s="63">
        <f>G47+H47+I47</f>
        <v>16</v>
      </c>
      <c r="K47" s="62">
        <v>4</v>
      </c>
      <c r="L47" s="62">
        <v>8</v>
      </c>
      <c r="M47" s="62">
        <v>0</v>
      </c>
      <c r="N47" s="63">
        <f>K47+L47+M47</f>
        <v>12</v>
      </c>
      <c r="O47" s="64">
        <f t="shared" si="0"/>
      </c>
      <c r="P47" s="65">
        <f t="shared" si="1"/>
        <v>4</v>
      </c>
      <c r="Q47" s="8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</row>
    <row r="48" spans="1:219" ht="21" customHeight="1">
      <c r="A48" s="43" t="s">
        <v>14</v>
      </c>
      <c r="B48" s="30" t="s">
        <v>55</v>
      </c>
      <c r="C48" s="66">
        <v>2083</v>
      </c>
      <c r="D48" s="66">
        <v>2335</v>
      </c>
      <c r="E48" s="67">
        <f>C48+D48</f>
        <v>4418</v>
      </c>
      <c r="F48" s="66">
        <v>1565</v>
      </c>
      <c r="G48" s="66">
        <v>6</v>
      </c>
      <c r="H48" s="66">
        <v>1</v>
      </c>
      <c r="I48" s="66">
        <v>0</v>
      </c>
      <c r="J48" s="67">
        <f>G48+H48+I48</f>
        <v>7</v>
      </c>
      <c r="K48" s="66">
        <v>7</v>
      </c>
      <c r="L48" s="66">
        <v>3</v>
      </c>
      <c r="M48" s="66">
        <v>0</v>
      </c>
      <c r="N48" s="67">
        <f>K48+L48+M48</f>
        <v>10</v>
      </c>
      <c r="O48" s="68" t="str">
        <f t="shared" si="0"/>
        <v>△</v>
      </c>
      <c r="P48" s="69">
        <f t="shared" si="1"/>
        <v>3</v>
      </c>
      <c r="Q48" s="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</row>
    <row r="49" spans="1:219" ht="21" customHeight="1">
      <c r="A49" s="43" t="s">
        <v>5</v>
      </c>
      <c r="B49" s="30" t="s">
        <v>56</v>
      </c>
      <c r="C49" s="70">
        <v>1855</v>
      </c>
      <c r="D49" s="70">
        <v>2061</v>
      </c>
      <c r="E49" s="67">
        <f>C49+D49</f>
        <v>3916</v>
      </c>
      <c r="F49" s="70">
        <v>1170</v>
      </c>
      <c r="G49" s="70">
        <v>1</v>
      </c>
      <c r="H49" s="66">
        <v>2</v>
      </c>
      <c r="I49" s="66">
        <v>0</v>
      </c>
      <c r="J49" s="67">
        <f>G49+H49+I49</f>
        <v>3</v>
      </c>
      <c r="K49" s="70">
        <v>4</v>
      </c>
      <c r="L49" s="70">
        <v>6</v>
      </c>
      <c r="M49" s="66">
        <v>0</v>
      </c>
      <c r="N49" s="67">
        <f>K49+L49+M49</f>
        <v>10</v>
      </c>
      <c r="O49" s="68" t="str">
        <f t="shared" si="0"/>
        <v>△</v>
      </c>
      <c r="P49" s="69">
        <f t="shared" si="1"/>
        <v>7</v>
      </c>
      <c r="Q49" s="8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</row>
    <row r="50" spans="1:219" ht="21" customHeight="1">
      <c r="A50" s="43"/>
      <c r="B50" s="30" t="s">
        <v>57</v>
      </c>
      <c r="C50" s="66">
        <v>2512</v>
      </c>
      <c r="D50" s="66">
        <v>2761</v>
      </c>
      <c r="E50" s="67">
        <f>C50+D50</f>
        <v>5273</v>
      </c>
      <c r="F50" s="66">
        <v>1575</v>
      </c>
      <c r="G50" s="66">
        <v>8</v>
      </c>
      <c r="H50" s="66">
        <v>0</v>
      </c>
      <c r="I50" s="66">
        <v>0</v>
      </c>
      <c r="J50" s="67">
        <f>G50+H50+I50</f>
        <v>8</v>
      </c>
      <c r="K50" s="66">
        <v>5</v>
      </c>
      <c r="L50" s="66">
        <v>4</v>
      </c>
      <c r="M50" s="66">
        <v>0</v>
      </c>
      <c r="N50" s="67">
        <f>K50+L50+M50</f>
        <v>9</v>
      </c>
      <c r="O50" s="68" t="str">
        <f t="shared" si="0"/>
        <v>△</v>
      </c>
      <c r="P50" s="69">
        <f t="shared" si="1"/>
        <v>1</v>
      </c>
      <c r="Q50" s="8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</row>
    <row r="51" spans="1:219" ht="21" customHeight="1" thickBot="1">
      <c r="A51" s="43"/>
      <c r="B51" s="49" t="s">
        <v>22</v>
      </c>
      <c r="C51" s="71">
        <f>0+SUM(C47:C50)</f>
        <v>9559</v>
      </c>
      <c r="D51" s="71">
        <f aca="true" t="shared" si="17" ref="D51:N51">SUM(D47:D50)</f>
        <v>10679</v>
      </c>
      <c r="E51" s="71">
        <f t="shared" si="17"/>
        <v>20238</v>
      </c>
      <c r="F51" s="71">
        <f t="shared" si="17"/>
        <v>6662</v>
      </c>
      <c r="G51" s="71">
        <f t="shared" si="17"/>
        <v>28</v>
      </c>
      <c r="H51" s="71">
        <f t="shared" si="17"/>
        <v>6</v>
      </c>
      <c r="I51" s="71">
        <f t="shared" si="17"/>
        <v>0</v>
      </c>
      <c r="J51" s="71">
        <f t="shared" si="17"/>
        <v>34</v>
      </c>
      <c r="K51" s="71">
        <f t="shared" si="17"/>
        <v>20</v>
      </c>
      <c r="L51" s="71">
        <f t="shared" si="17"/>
        <v>21</v>
      </c>
      <c r="M51" s="71">
        <f t="shared" si="17"/>
        <v>0</v>
      </c>
      <c r="N51" s="71">
        <f t="shared" si="17"/>
        <v>41</v>
      </c>
      <c r="O51" s="72" t="str">
        <f t="shared" si="0"/>
        <v>△</v>
      </c>
      <c r="P51" s="73">
        <f t="shared" si="1"/>
        <v>7</v>
      </c>
      <c r="Q51" s="8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</row>
    <row r="52" spans="1:219" ht="21" customHeight="1" thickBot="1" thickTop="1">
      <c r="A52" s="53" t="s">
        <v>5</v>
      </c>
      <c r="B52" s="54" t="s">
        <v>22</v>
      </c>
      <c r="C52" s="74">
        <f aca="true" t="shared" si="18" ref="C52:N52">C14+C23+C27+C37+C46+C51</f>
        <v>113620</v>
      </c>
      <c r="D52" s="74">
        <f t="shared" si="18"/>
        <v>123957</v>
      </c>
      <c r="E52" s="74">
        <f t="shared" si="18"/>
        <v>237577</v>
      </c>
      <c r="F52" s="74">
        <f t="shared" si="18"/>
        <v>71911</v>
      </c>
      <c r="G52" s="74">
        <f t="shared" si="18"/>
        <v>424</v>
      </c>
      <c r="H52" s="74">
        <f t="shared" si="18"/>
        <v>144</v>
      </c>
      <c r="I52" s="74">
        <f t="shared" si="18"/>
        <v>2</v>
      </c>
      <c r="J52" s="74">
        <f t="shared" si="18"/>
        <v>570</v>
      </c>
      <c r="K52" s="74">
        <f t="shared" si="18"/>
        <v>428</v>
      </c>
      <c r="L52" s="74">
        <f t="shared" si="18"/>
        <v>207</v>
      </c>
      <c r="M52" s="74">
        <f t="shared" si="18"/>
        <v>1</v>
      </c>
      <c r="N52" s="74">
        <f t="shared" si="18"/>
        <v>636</v>
      </c>
      <c r="O52" s="75" t="str">
        <f t="shared" si="0"/>
        <v>△</v>
      </c>
      <c r="P52" s="76">
        <f t="shared" si="1"/>
        <v>66</v>
      </c>
      <c r="Q52" s="8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</row>
    <row r="53" spans="1:219" ht="21" customHeight="1" thickBot="1" thickTop="1">
      <c r="A53" s="58" t="s">
        <v>15</v>
      </c>
      <c r="B53" s="59" t="s">
        <v>22</v>
      </c>
      <c r="C53" s="77">
        <f aca="true" t="shared" si="19" ref="C53:N53">C10+C52</f>
        <v>295410</v>
      </c>
      <c r="D53" s="77">
        <f t="shared" si="19"/>
        <v>320563</v>
      </c>
      <c r="E53" s="77">
        <f t="shared" si="19"/>
        <v>615973</v>
      </c>
      <c r="F53" s="77">
        <f t="shared" si="19"/>
        <v>218779</v>
      </c>
      <c r="G53" s="77">
        <f t="shared" si="19"/>
        <v>1259</v>
      </c>
      <c r="H53" s="77">
        <f t="shared" si="19"/>
        <v>452</v>
      </c>
      <c r="I53" s="77">
        <f t="shared" si="19"/>
        <v>19</v>
      </c>
      <c r="J53" s="77">
        <f t="shared" si="19"/>
        <v>1730</v>
      </c>
      <c r="K53" s="77">
        <f t="shared" si="19"/>
        <v>1295</v>
      </c>
      <c r="L53" s="77">
        <f t="shared" si="19"/>
        <v>444</v>
      </c>
      <c r="M53" s="77">
        <f t="shared" si="19"/>
        <v>3</v>
      </c>
      <c r="N53" s="77">
        <f t="shared" si="19"/>
        <v>1742</v>
      </c>
      <c r="O53" s="77" t="str">
        <f t="shared" si="0"/>
        <v>△</v>
      </c>
      <c r="P53" s="78">
        <f t="shared" si="1"/>
        <v>12</v>
      </c>
      <c r="Q53" s="8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</row>
    <row r="54" spans="1:255" ht="21" customHeight="1" thickTop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7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15:255" ht="21" customHeight="1">
      <c r="O55" s="7"/>
      <c r="P55" s="7"/>
      <c r="Q55" s="7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4:255" ht="21" customHeight="1">
      <c r="D56" s="7"/>
      <c r="H56" s="7"/>
      <c r="I56" s="7"/>
      <c r="J56" s="7"/>
      <c r="K56" s="7"/>
      <c r="L56" s="7"/>
      <c r="O56" s="7"/>
      <c r="P56" s="7"/>
      <c r="Q56" s="7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4:255" ht="21" customHeight="1">
      <c r="D57" s="7"/>
      <c r="H57" s="7"/>
      <c r="I57" s="7"/>
      <c r="J57" s="7"/>
      <c r="K57" s="7"/>
      <c r="L57" s="7"/>
      <c r="O57" s="7"/>
      <c r="P57" s="7"/>
      <c r="Q57" s="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3:255" ht="21" customHeight="1">
      <c r="C58" s="7"/>
      <c r="D58" s="7"/>
      <c r="H58" s="7"/>
      <c r="I58" s="7"/>
      <c r="J58" s="7"/>
      <c r="K58" s="7"/>
      <c r="L58" s="7"/>
      <c r="O58" s="7"/>
      <c r="P58" s="7"/>
      <c r="Q58" s="7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4:255" ht="21" customHeight="1">
      <c r="D59" s="7"/>
      <c r="H59" s="7"/>
      <c r="I59" s="7"/>
      <c r="J59" s="7"/>
      <c r="K59" s="7"/>
      <c r="L59" s="7"/>
      <c r="O59" s="7"/>
      <c r="P59" s="7"/>
      <c r="Q59" s="7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4:255" ht="21.75" customHeight="1">
      <c r="D60" s="7"/>
      <c r="E60" s="7"/>
      <c r="H60" s="7"/>
      <c r="I60" s="7"/>
      <c r="J60" s="7"/>
      <c r="K60" s="7"/>
      <c r="L60" s="7"/>
      <c r="N60" s="7"/>
      <c r="O60" s="7"/>
      <c r="P60" s="7"/>
      <c r="Q60" s="7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5:255" ht="19.5" customHeight="1">
      <c r="E61" s="7"/>
      <c r="H61" s="7"/>
      <c r="I61" s="7"/>
      <c r="J61" s="7"/>
      <c r="K61" s="7"/>
      <c r="L61" s="7"/>
      <c r="N61" s="7"/>
      <c r="O61" s="7"/>
      <c r="P61" s="7"/>
      <c r="Q61" s="7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5:255" ht="19.5" customHeight="1">
      <c r="E62" s="7"/>
      <c r="J62" s="7"/>
      <c r="K62" s="7"/>
      <c r="L62" s="7"/>
      <c r="N62" s="7"/>
      <c r="O62" s="7"/>
      <c r="P62" s="7"/>
      <c r="Q62" s="7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5:255" ht="19.5" customHeight="1">
      <c r="E63" s="7"/>
      <c r="J63" s="7"/>
      <c r="K63" s="7"/>
      <c r="L63" s="7"/>
      <c r="N63" s="7"/>
      <c r="O63" s="7"/>
      <c r="P63" s="7"/>
      <c r="Q63" s="7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3:255" ht="19.5" customHeight="1">
      <c r="C64" s="7"/>
      <c r="D64" s="7"/>
      <c r="E64" s="7"/>
      <c r="I64" s="7"/>
      <c r="J64" s="7"/>
      <c r="K64" s="7"/>
      <c r="L64" s="7"/>
      <c r="M64" s="7"/>
      <c r="N64" s="7"/>
      <c r="O64" s="7"/>
      <c r="P64" s="7"/>
      <c r="Q64" s="7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7:255" ht="19.5" customHeight="1">
      <c r="G65" s="7"/>
      <c r="H65" s="7"/>
      <c r="I65" s="7"/>
      <c r="J65" s="7"/>
      <c r="K65" s="7"/>
      <c r="L65" s="7"/>
      <c r="N65" s="7"/>
      <c r="O65" s="7"/>
      <c r="P65" s="7"/>
      <c r="Q65" s="7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5:255" ht="19.5" customHeight="1">
      <c r="E66" s="7"/>
      <c r="F66" s="7"/>
      <c r="G66" s="7"/>
      <c r="H66" s="7"/>
      <c r="I66" s="7"/>
      <c r="J66" s="7"/>
      <c r="K66" s="7"/>
      <c r="L66" s="7"/>
      <c r="N66" s="7"/>
      <c r="O66" s="7"/>
      <c r="P66" s="7"/>
      <c r="Q66" s="7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5:255" ht="19.5" customHeight="1">
      <c r="E67" s="7"/>
      <c r="G67" s="7"/>
      <c r="H67" s="7"/>
      <c r="I67" s="7"/>
      <c r="J67" s="7"/>
      <c r="K67" s="7"/>
      <c r="L67" s="7"/>
      <c r="N67" s="7"/>
      <c r="O67" s="7"/>
      <c r="P67" s="7"/>
      <c r="Q67" s="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3:255" ht="19.5" customHeight="1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5:255" ht="19.5" customHeight="1">
      <c r="E69" s="7"/>
      <c r="F69" s="7"/>
      <c r="G69" s="7"/>
      <c r="H69" s="7"/>
      <c r="I69" s="7"/>
      <c r="J69" s="7"/>
      <c r="K69" s="7"/>
      <c r="L69" s="7"/>
      <c r="N69" s="7"/>
      <c r="O69" s="7"/>
      <c r="P69" s="7"/>
      <c r="Q69" s="7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5:255" ht="17.25">
      <c r="E70" s="7"/>
      <c r="F70" s="7"/>
      <c r="G70" s="7"/>
      <c r="H70" s="7"/>
      <c r="I70" s="7"/>
      <c r="N70" s="7"/>
      <c r="O70" s="7"/>
      <c r="P70" s="7"/>
      <c r="Q70" s="7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7:255" ht="17.25">
      <c r="G71" s="7"/>
      <c r="H71" s="7"/>
      <c r="I71" s="7"/>
      <c r="N71" s="7"/>
      <c r="O71" s="7"/>
      <c r="P71" s="7"/>
      <c r="Q71" s="7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5:255" ht="17.25">
      <c r="E72" s="7"/>
      <c r="G72" s="7"/>
      <c r="H72" s="7"/>
      <c r="I72" s="7"/>
      <c r="K72" s="7"/>
      <c r="N72" s="7"/>
      <c r="O72" s="7"/>
      <c r="P72" s="7"/>
      <c r="Q72" s="7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5:255" ht="17.25">
      <c r="E73" s="7"/>
      <c r="G73" s="7"/>
      <c r="H73" s="7"/>
      <c r="I73" s="7"/>
      <c r="J73" s="7"/>
      <c r="K73" s="7"/>
      <c r="L73" s="7"/>
      <c r="N73" s="7"/>
      <c r="O73" s="7"/>
      <c r="P73" s="7"/>
      <c r="Q73" s="7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5:255" ht="17.25">
      <c r="E74" s="7"/>
      <c r="F74" s="7"/>
      <c r="G74" s="7"/>
      <c r="H74" s="7"/>
      <c r="I74" s="7"/>
      <c r="J74" s="7"/>
      <c r="K74" s="7"/>
      <c r="L74" s="7"/>
      <c r="N74" s="7"/>
      <c r="O74" s="7"/>
      <c r="P74" s="7"/>
      <c r="Q74" s="7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5:255" ht="17.25">
      <c r="E75" s="7"/>
      <c r="F75" s="7"/>
      <c r="G75" s="7"/>
      <c r="H75" s="7"/>
      <c r="I75" s="7"/>
      <c r="J75" s="7"/>
      <c r="K75" s="7"/>
      <c r="L75" s="7"/>
      <c r="N75" s="7"/>
      <c r="O75" s="7"/>
      <c r="P75" s="7"/>
      <c r="Q75" s="7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5:255" ht="17.25">
      <c r="E76" s="7"/>
      <c r="F76" s="7"/>
      <c r="G76" s="7"/>
      <c r="H76" s="7"/>
      <c r="I76" s="7"/>
      <c r="J76" s="7"/>
      <c r="K76" s="7"/>
      <c r="L76" s="7"/>
      <c r="N76" s="7"/>
      <c r="O76" s="7"/>
      <c r="P76" s="7"/>
      <c r="Q76" s="7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3:255" ht="17.25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5:255" ht="17.25">
      <c r="E78" s="7"/>
      <c r="J78" s="7"/>
      <c r="K78" s="7"/>
      <c r="N78" s="7"/>
      <c r="O78" s="7"/>
      <c r="P78" s="7"/>
      <c r="Q78" s="7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5:255" ht="17.25">
      <c r="E79" s="7"/>
      <c r="J79" s="7"/>
      <c r="K79" s="7"/>
      <c r="N79" s="7"/>
      <c r="P79" s="7"/>
      <c r="Q79" s="7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5:255" ht="17.25">
      <c r="E80" s="7"/>
      <c r="J80" s="7"/>
      <c r="K80" s="7"/>
      <c r="N80" s="7"/>
      <c r="P80" s="7"/>
      <c r="Q80" s="7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3:255" ht="17.25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5:255" ht="17.25">
      <c r="E82" s="7"/>
      <c r="J82" s="7"/>
      <c r="K82" s="7"/>
      <c r="N82" s="7"/>
      <c r="O82" s="7"/>
      <c r="P82" s="7"/>
      <c r="Q82" s="7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5:255" ht="17.25">
      <c r="E83" s="7"/>
      <c r="J83" s="7"/>
      <c r="K83" s="7"/>
      <c r="N83" s="7"/>
      <c r="O83" s="7"/>
      <c r="P83" s="7"/>
      <c r="Q83" s="7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5:255" ht="17.25">
      <c r="E84" s="7"/>
      <c r="J84" s="7"/>
      <c r="K84" s="7"/>
      <c r="N84" s="7"/>
      <c r="O84" s="7"/>
      <c r="P84" s="7"/>
      <c r="Q84" s="7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5:255" ht="17.25">
      <c r="E85" s="7"/>
      <c r="J85" s="7"/>
      <c r="K85" s="7"/>
      <c r="N85" s="7"/>
      <c r="O85" s="7"/>
      <c r="P85" s="7"/>
      <c r="Q85" s="7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5:255" ht="17.25">
      <c r="E86" s="7"/>
      <c r="J86" s="7"/>
      <c r="K86" s="7"/>
      <c r="N86" s="7"/>
      <c r="O86" s="7"/>
      <c r="P86" s="7"/>
      <c r="Q86" s="7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5:255" ht="17.25">
      <c r="E87" s="7"/>
      <c r="J87" s="7"/>
      <c r="K87" s="7"/>
      <c r="N87" s="7"/>
      <c r="O87" s="7"/>
      <c r="P87" s="7"/>
      <c r="Q87" s="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5:255" ht="17.25">
      <c r="E88" s="7"/>
      <c r="J88" s="7"/>
      <c r="K88" s="7"/>
      <c r="N88" s="7"/>
      <c r="O88" s="7"/>
      <c r="P88" s="7"/>
      <c r="Q88" s="7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5:255" ht="17.25">
      <c r="E89" s="7"/>
      <c r="J89" s="7"/>
      <c r="K89" s="7"/>
      <c r="N89" s="7"/>
      <c r="O89" s="7"/>
      <c r="P89" s="7"/>
      <c r="Q89" s="7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5:255" ht="17.25">
      <c r="E90" s="7"/>
      <c r="J90" s="7"/>
      <c r="K90" s="7"/>
      <c r="N90" s="7"/>
      <c r="O90" s="7"/>
      <c r="P90" s="7"/>
      <c r="Q90" s="7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3:255" ht="17.25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5:255" ht="17.25">
      <c r="E92" s="7"/>
      <c r="J92" s="7"/>
      <c r="K92" s="7"/>
      <c r="N92" s="7"/>
      <c r="O92" s="7"/>
      <c r="P92" s="7"/>
      <c r="Q92" s="7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5:255" ht="17.25">
      <c r="E93" s="7"/>
      <c r="J93" s="7"/>
      <c r="K93" s="7"/>
      <c r="N93" s="7"/>
      <c r="O93" s="7"/>
      <c r="P93" s="7"/>
      <c r="Q93" s="7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5:255" ht="17.25">
      <c r="E94" s="7"/>
      <c r="J94" s="7"/>
      <c r="K94" s="7"/>
      <c r="N94" s="7"/>
      <c r="O94" s="7"/>
      <c r="P94" s="7"/>
      <c r="Q94" s="7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5:255" ht="17.25">
      <c r="E95" s="7"/>
      <c r="H95" s="7"/>
      <c r="J95" s="7"/>
      <c r="K95" s="7"/>
      <c r="N95" s="7"/>
      <c r="O95" s="7"/>
      <c r="P95" s="7"/>
      <c r="Q95" s="7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5:255" ht="17.25">
      <c r="E96" s="7"/>
      <c r="J96" s="7"/>
      <c r="K96" s="7"/>
      <c r="N96" s="7"/>
      <c r="O96" s="7"/>
      <c r="P96" s="7"/>
      <c r="Q96" s="7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5:255" ht="17.25">
      <c r="E97" s="7"/>
      <c r="J97" s="7"/>
      <c r="K97" s="7"/>
      <c r="N97" s="7"/>
      <c r="O97" s="7"/>
      <c r="P97" s="7"/>
      <c r="Q97" s="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5:255" ht="17.25">
      <c r="E98" s="7"/>
      <c r="J98" s="7"/>
      <c r="K98" s="7"/>
      <c r="N98" s="7"/>
      <c r="O98" s="7"/>
      <c r="P98" s="7"/>
      <c r="Q98" s="7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5:255" ht="17.25">
      <c r="E99" s="7"/>
      <c r="J99" s="7"/>
      <c r="K99" s="7"/>
      <c r="N99" s="7"/>
      <c r="O99" s="7"/>
      <c r="P99" s="7"/>
      <c r="Q99" s="7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3:255" ht="17.25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5:255" ht="17.25">
      <c r="E101" s="7"/>
      <c r="J101" s="7"/>
      <c r="K101" s="7"/>
      <c r="N101" s="7"/>
      <c r="O101" s="7"/>
      <c r="P101" s="7"/>
      <c r="Q101" s="7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5:255" ht="17.25">
      <c r="E102" s="7"/>
      <c r="J102" s="7"/>
      <c r="K102" s="7"/>
      <c r="N102" s="7"/>
      <c r="O102" s="7"/>
      <c r="P102" s="7"/>
      <c r="Q102" s="7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5:255" ht="17.25">
      <c r="E103" s="7"/>
      <c r="J103" s="7"/>
      <c r="K103" s="7"/>
      <c r="N103" s="7"/>
      <c r="O103" s="7"/>
      <c r="P103" s="7"/>
      <c r="Q103" s="7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5:255" ht="17.25">
      <c r="E104" s="7"/>
      <c r="J104" s="7"/>
      <c r="K104" s="7"/>
      <c r="N104" s="7"/>
      <c r="O104" s="7"/>
      <c r="P104" s="7"/>
      <c r="Q104" s="7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1:255" ht="17.25">
      <c r="K105" s="7"/>
      <c r="O105" s="7"/>
      <c r="P105" s="7"/>
      <c r="Q105" s="7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1:255" ht="17.25">
      <c r="K106" s="7"/>
      <c r="O106" s="7"/>
      <c r="P106" s="7"/>
      <c r="Q106" s="7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1:255" ht="17.25">
      <c r="K107" s="7"/>
      <c r="O107" s="7"/>
      <c r="P107" s="7"/>
      <c r="Q107" s="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1:255" ht="17.25">
      <c r="K108" s="7"/>
      <c r="O108" s="7"/>
      <c r="P108" s="7"/>
      <c r="Q108" s="7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1:255" ht="17.25">
      <c r="K109" s="7"/>
      <c r="O109" s="7"/>
      <c r="P109" s="7"/>
      <c r="Q109" s="7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1:255" ht="17.25">
      <c r="K110" s="7"/>
      <c r="O110" s="7"/>
      <c r="P110" s="7"/>
      <c r="Q110" s="7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1:255" ht="17.25">
      <c r="K111" s="7"/>
      <c r="O111" s="7"/>
      <c r="P111" s="7"/>
      <c r="Q111" s="7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1:255" ht="17.25">
      <c r="K112" s="7"/>
      <c r="O112" s="7"/>
      <c r="P112" s="7"/>
      <c r="Q112" s="7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1:255" ht="17.25">
      <c r="K113" s="7"/>
      <c r="O113" s="7"/>
      <c r="P113" s="7"/>
      <c r="Q113" s="7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1:255" ht="17.25">
      <c r="K114" s="7"/>
      <c r="O114" s="7"/>
      <c r="P114" s="7"/>
      <c r="Q114" s="7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1:255" ht="17.25">
      <c r="K115" s="7"/>
      <c r="O115" s="7"/>
      <c r="P115" s="7"/>
      <c r="Q115" s="7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5:255" ht="17.25">
      <c r="O116" s="7"/>
      <c r="P116" s="7"/>
      <c r="Q116" s="7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5:255" ht="17.25">
      <c r="O117" s="7"/>
      <c r="P117" s="7"/>
      <c r="Q117" s="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5:255" ht="17.25">
      <c r="O118" s="7"/>
      <c r="P118" s="7"/>
      <c r="Q118" s="7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5:255" ht="17.25">
      <c r="O119" s="7"/>
      <c r="P119" s="7"/>
      <c r="Q119" s="7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5:255" ht="17.25">
      <c r="O120" s="7"/>
      <c r="P120" s="7"/>
      <c r="Q120" s="7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spans="15:255" ht="17.25">
      <c r="O121" s="7"/>
      <c r="P121" s="7"/>
      <c r="Q121" s="7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</row>
    <row r="122" spans="15:255" ht="17.25">
      <c r="O122" s="7"/>
      <c r="P122" s="7"/>
      <c r="Q122" s="7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</row>
    <row r="123" spans="15:255" ht="17.25">
      <c r="O123" s="7"/>
      <c r="P123" s="7"/>
      <c r="Q123" s="7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</row>
  </sheetData>
  <printOptions horizontalCentered="1"/>
  <pageMargins left="0.3937007874015748" right="0.2755905511811024" top="0.5905511811023623" bottom="0.1968503937007874" header="0" footer="0"/>
  <pageSetup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123"/>
  <sheetViews>
    <sheetView showOutlineSymbols="0" zoomScale="87" zoomScaleNormal="87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2" sqref="D12"/>
    </sheetView>
  </sheetViews>
  <sheetFormatPr defaultColWidth="8.88671875" defaultRowHeight="15"/>
  <cols>
    <col min="1" max="1" width="3.6640625" style="1" customWidth="1"/>
    <col min="2" max="2" width="9.6640625" style="1" customWidth="1"/>
    <col min="3" max="6" width="10.6640625" style="1" customWidth="1"/>
    <col min="7" max="7" width="7.6640625" style="1" customWidth="1"/>
    <col min="8" max="9" width="6.6640625" style="1" customWidth="1"/>
    <col min="10" max="11" width="7.6640625" style="1" customWidth="1"/>
    <col min="12" max="13" width="6.6640625" style="1" customWidth="1"/>
    <col min="14" max="14" width="7.6640625" style="1" customWidth="1"/>
    <col min="15" max="15" width="2.6640625" style="1" customWidth="1"/>
    <col min="16" max="16" width="7.6640625" style="1" customWidth="1"/>
    <col min="17" max="17" width="0.78125" style="1" customWidth="1"/>
    <col min="18" max="18" width="3.6640625" style="1" customWidth="1"/>
    <col min="19" max="19" width="11.6640625" style="1" customWidth="1"/>
    <col min="20" max="21" width="14.6640625" style="1" customWidth="1"/>
    <col min="22" max="22" width="3.6640625" style="1" customWidth="1"/>
    <col min="23" max="23" width="11.6640625" style="1" customWidth="1"/>
    <col min="24" max="16384" width="10.6640625" style="1" customWidth="1"/>
  </cols>
  <sheetData>
    <row r="1" spans="2:219" ht="30" customHeight="1">
      <c r="B1" s="2" t="s">
        <v>16</v>
      </c>
      <c r="E1" s="23" t="s">
        <v>77</v>
      </c>
      <c r="M1" s="4" t="s">
        <v>70</v>
      </c>
      <c r="Q1" s="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</row>
    <row r="2" spans="17:219" ht="19.5" customHeight="1" thickBot="1">
      <c r="Q2" s="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</row>
    <row r="3" spans="1:219" ht="19.5" customHeight="1" thickTop="1">
      <c r="A3" s="24"/>
      <c r="B3" s="25" t="s">
        <v>17</v>
      </c>
      <c r="C3" s="26" t="s">
        <v>58</v>
      </c>
      <c r="D3" s="25"/>
      <c r="E3" s="25"/>
      <c r="F3" s="26"/>
      <c r="G3" s="26" t="s">
        <v>62</v>
      </c>
      <c r="H3" s="25"/>
      <c r="I3" s="25"/>
      <c r="J3" s="25"/>
      <c r="K3" s="26" t="s">
        <v>68</v>
      </c>
      <c r="L3" s="25"/>
      <c r="M3" s="25"/>
      <c r="N3" s="25"/>
      <c r="O3" s="26"/>
      <c r="P3" s="27"/>
      <c r="Q3" s="8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</row>
    <row r="4" spans="1:219" ht="19.5" customHeight="1">
      <c r="A4" s="28"/>
      <c r="B4" s="29"/>
      <c r="C4" s="30"/>
      <c r="D4" s="30"/>
      <c r="E4" s="30"/>
      <c r="F4" s="31"/>
      <c r="G4" s="30"/>
      <c r="H4" s="30" t="s">
        <v>64</v>
      </c>
      <c r="I4" s="32" t="s">
        <v>66</v>
      </c>
      <c r="J4" s="30"/>
      <c r="K4" s="30"/>
      <c r="L4" s="30" t="s">
        <v>64</v>
      </c>
      <c r="M4" s="32" t="s">
        <v>66</v>
      </c>
      <c r="N4" s="30"/>
      <c r="O4" s="31"/>
      <c r="P4" s="33"/>
      <c r="Q4" s="8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</row>
    <row r="5" spans="1:219" ht="19.5" customHeight="1" thickBot="1">
      <c r="A5" s="28" t="s">
        <v>0</v>
      </c>
      <c r="B5" s="29"/>
      <c r="C5" s="34" t="s">
        <v>59</v>
      </c>
      <c r="D5" s="34" t="s">
        <v>60</v>
      </c>
      <c r="E5" s="34" t="s">
        <v>22</v>
      </c>
      <c r="F5" s="34" t="s">
        <v>61</v>
      </c>
      <c r="G5" s="34" t="s">
        <v>63</v>
      </c>
      <c r="H5" s="35" t="s">
        <v>65</v>
      </c>
      <c r="I5" s="35" t="s">
        <v>67</v>
      </c>
      <c r="J5" s="34" t="s">
        <v>22</v>
      </c>
      <c r="K5" s="34" t="s">
        <v>63</v>
      </c>
      <c r="L5" s="35" t="s">
        <v>69</v>
      </c>
      <c r="M5" s="35" t="s">
        <v>67</v>
      </c>
      <c r="N5" s="34" t="s">
        <v>22</v>
      </c>
      <c r="O5" s="36" t="s">
        <v>71</v>
      </c>
      <c r="P5" s="37"/>
      <c r="Q5" s="8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</row>
    <row r="6" spans="1:219" ht="21" customHeight="1" thickTop="1">
      <c r="A6" s="38"/>
      <c r="B6" s="26" t="s">
        <v>18</v>
      </c>
      <c r="C6" s="62">
        <v>72770</v>
      </c>
      <c r="D6" s="62">
        <v>77505</v>
      </c>
      <c r="E6" s="63">
        <f>C6+D6</f>
        <v>150275</v>
      </c>
      <c r="F6" s="62">
        <v>57183</v>
      </c>
      <c r="G6" s="62">
        <v>406</v>
      </c>
      <c r="H6" s="62">
        <v>126</v>
      </c>
      <c r="I6" s="62">
        <v>5</v>
      </c>
      <c r="J6" s="63">
        <f>G6+H6+I6</f>
        <v>537</v>
      </c>
      <c r="K6" s="62">
        <v>419</v>
      </c>
      <c r="L6" s="62">
        <v>84</v>
      </c>
      <c r="M6" s="62">
        <v>1</v>
      </c>
      <c r="N6" s="63">
        <f>K6+L6+M6</f>
        <v>504</v>
      </c>
      <c r="O6" s="64">
        <f aca="true" t="shared" si="0" ref="O6:O53">IF((J6-N6)&lt;0,"△","")</f>
      </c>
      <c r="P6" s="65">
        <f aca="true" t="shared" si="1" ref="P6:P53">IF((J6-N6)=0,"0 ",IF((J6-N6)&lt;0,-(J6-N6),J6-N6))</f>
        <v>33</v>
      </c>
      <c r="Q6" s="8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</row>
    <row r="7" spans="1:219" ht="21" customHeight="1">
      <c r="A7" s="43" t="s">
        <v>1</v>
      </c>
      <c r="B7" s="30" t="s">
        <v>19</v>
      </c>
      <c r="C7" s="66">
        <v>67543</v>
      </c>
      <c r="D7" s="66">
        <v>73806</v>
      </c>
      <c r="E7" s="67">
        <f>C7+D7</f>
        <v>141349</v>
      </c>
      <c r="F7" s="66">
        <v>56516</v>
      </c>
      <c r="G7" s="66">
        <v>459</v>
      </c>
      <c r="H7" s="66">
        <v>121</v>
      </c>
      <c r="I7" s="66">
        <v>3</v>
      </c>
      <c r="J7" s="67">
        <f>G7+H7+I7</f>
        <v>583</v>
      </c>
      <c r="K7" s="66">
        <v>464</v>
      </c>
      <c r="L7" s="66">
        <v>90</v>
      </c>
      <c r="M7" s="66">
        <v>1</v>
      </c>
      <c r="N7" s="67">
        <f>K7+L7+M7</f>
        <v>555</v>
      </c>
      <c r="O7" s="68">
        <f t="shared" si="0"/>
      </c>
      <c r="P7" s="69">
        <f t="shared" si="1"/>
        <v>28</v>
      </c>
      <c r="Q7" s="8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ht="21" customHeight="1">
      <c r="A8" s="43"/>
      <c r="B8" s="30" t="s">
        <v>20</v>
      </c>
      <c r="C8" s="66">
        <v>23183</v>
      </c>
      <c r="D8" s="66">
        <v>25919</v>
      </c>
      <c r="E8" s="67">
        <f>C8+D8</f>
        <v>49102</v>
      </c>
      <c r="F8" s="66">
        <v>18863</v>
      </c>
      <c r="G8" s="66">
        <v>103</v>
      </c>
      <c r="H8" s="66">
        <v>42</v>
      </c>
      <c r="I8" s="66">
        <v>2</v>
      </c>
      <c r="J8" s="67">
        <f>G8+H8+I8</f>
        <v>147</v>
      </c>
      <c r="K8" s="66">
        <v>100</v>
      </c>
      <c r="L8" s="66">
        <v>34</v>
      </c>
      <c r="M8" s="66">
        <v>0</v>
      </c>
      <c r="N8" s="67">
        <f>K8+L8+M8</f>
        <v>134</v>
      </c>
      <c r="O8" s="68">
        <f t="shared" si="0"/>
      </c>
      <c r="P8" s="69">
        <f t="shared" si="1"/>
        <v>13</v>
      </c>
      <c r="Q8" s="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ht="21" customHeight="1">
      <c r="A9" s="43" t="s">
        <v>2</v>
      </c>
      <c r="B9" s="30" t="s">
        <v>21</v>
      </c>
      <c r="C9" s="70">
        <v>18281</v>
      </c>
      <c r="D9" s="70">
        <v>19389</v>
      </c>
      <c r="E9" s="67">
        <f>C9+D9</f>
        <v>37670</v>
      </c>
      <c r="F9" s="70">
        <v>14348</v>
      </c>
      <c r="G9" s="70">
        <v>91</v>
      </c>
      <c r="H9" s="70">
        <v>30</v>
      </c>
      <c r="I9" s="66">
        <v>0</v>
      </c>
      <c r="J9" s="67">
        <f>G9+H9+I9</f>
        <v>121</v>
      </c>
      <c r="K9" s="70">
        <v>158</v>
      </c>
      <c r="L9" s="70">
        <v>37</v>
      </c>
      <c r="M9" s="66">
        <v>0</v>
      </c>
      <c r="N9" s="67">
        <f>K9+L9+M9</f>
        <v>195</v>
      </c>
      <c r="O9" s="68" t="str">
        <f t="shared" si="0"/>
        <v>△</v>
      </c>
      <c r="P9" s="69">
        <f t="shared" si="1"/>
        <v>74</v>
      </c>
      <c r="Q9" s="8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ht="21" customHeight="1" thickBot="1">
      <c r="A10" s="43"/>
      <c r="B10" s="49" t="s">
        <v>22</v>
      </c>
      <c r="C10" s="71">
        <f aca="true" t="shared" si="2" ref="C10:M10">SUM(C6:C9)</f>
        <v>181777</v>
      </c>
      <c r="D10" s="71">
        <f t="shared" si="2"/>
        <v>196619</v>
      </c>
      <c r="E10" s="71">
        <f t="shared" si="2"/>
        <v>378396</v>
      </c>
      <c r="F10" s="71">
        <f t="shared" si="2"/>
        <v>146910</v>
      </c>
      <c r="G10" s="71">
        <f t="shared" si="2"/>
        <v>1059</v>
      </c>
      <c r="H10" s="71">
        <f t="shared" si="2"/>
        <v>319</v>
      </c>
      <c r="I10" s="71">
        <f t="shared" si="2"/>
        <v>10</v>
      </c>
      <c r="J10" s="71">
        <f t="shared" si="2"/>
        <v>1388</v>
      </c>
      <c r="K10" s="71">
        <f t="shared" si="2"/>
        <v>1141</v>
      </c>
      <c r="L10" s="71">
        <f t="shared" si="2"/>
        <v>245</v>
      </c>
      <c r="M10" s="71">
        <f t="shared" si="2"/>
        <v>2</v>
      </c>
      <c r="N10" s="71">
        <f>SUM(N6:N9)</f>
        <v>1388</v>
      </c>
      <c r="O10" s="72">
        <f t="shared" si="0"/>
      </c>
      <c r="P10" s="73" t="str">
        <f t="shared" si="1"/>
        <v>0 </v>
      </c>
      <c r="Q10" s="8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ht="21" customHeight="1" thickTop="1">
      <c r="A11" s="38" t="s">
        <v>3</v>
      </c>
      <c r="B11" s="26" t="s">
        <v>23</v>
      </c>
      <c r="C11" s="62">
        <v>4117</v>
      </c>
      <c r="D11" s="62">
        <v>4491</v>
      </c>
      <c r="E11" s="63">
        <f>C11+D11</f>
        <v>8608</v>
      </c>
      <c r="F11" s="62">
        <v>2794</v>
      </c>
      <c r="G11" s="62">
        <v>31</v>
      </c>
      <c r="H11" s="62">
        <v>8</v>
      </c>
      <c r="I11" s="62">
        <v>0</v>
      </c>
      <c r="J11" s="63">
        <f>G11+H11+I11</f>
        <v>39</v>
      </c>
      <c r="K11" s="62">
        <v>15</v>
      </c>
      <c r="L11" s="62">
        <v>9</v>
      </c>
      <c r="M11" s="62">
        <v>0</v>
      </c>
      <c r="N11" s="63">
        <f>K11+L11+M11</f>
        <v>24</v>
      </c>
      <c r="O11" s="64">
        <f t="shared" si="0"/>
      </c>
      <c r="P11" s="65">
        <f t="shared" si="1"/>
        <v>15</v>
      </c>
      <c r="Q11" s="8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ht="21" customHeight="1">
      <c r="A12" s="43" t="s">
        <v>4</v>
      </c>
      <c r="B12" s="30" t="s">
        <v>24</v>
      </c>
      <c r="C12" s="66">
        <v>6715</v>
      </c>
      <c r="D12" s="66">
        <v>7292</v>
      </c>
      <c r="E12" s="67">
        <f>C12+D12</f>
        <v>14007</v>
      </c>
      <c r="F12" s="66">
        <v>4252</v>
      </c>
      <c r="G12" s="66">
        <v>27</v>
      </c>
      <c r="H12" s="66">
        <v>10</v>
      </c>
      <c r="I12" s="66">
        <v>1</v>
      </c>
      <c r="J12" s="67">
        <f>G12+H12+I12</f>
        <v>38</v>
      </c>
      <c r="K12" s="66">
        <v>23</v>
      </c>
      <c r="L12" s="66">
        <v>14</v>
      </c>
      <c r="M12" s="66">
        <v>0</v>
      </c>
      <c r="N12" s="67">
        <f>K12+L12+M12</f>
        <v>37</v>
      </c>
      <c r="O12" s="68">
        <f t="shared" si="0"/>
      </c>
      <c r="P12" s="69">
        <f t="shared" si="1"/>
        <v>1</v>
      </c>
      <c r="Q12" s="8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ht="21" customHeight="1">
      <c r="A13" s="43" t="s">
        <v>5</v>
      </c>
      <c r="B13" s="30" t="s">
        <v>25</v>
      </c>
      <c r="C13" s="66">
        <v>1684</v>
      </c>
      <c r="D13" s="66">
        <v>1794</v>
      </c>
      <c r="E13" s="67">
        <f>C13+D13</f>
        <v>3478</v>
      </c>
      <c r="F13" s="66">
        <v>946</v>
      </c>
      <c r="G13" s="66">
        <v>15</v>
      </c>
      <c r="H13" s="66">
        <v>0</v>
      </c>
      <c r="I13" s="66">
        <v>0</v>
      </c>
      <c r="J13" s="67">
        <f>G13+H13+I13</f>
        <v>15</v>
      </c>
      <c r="K13" s="66">
        <v>12</v>
      </c>
      <c r="L13" s="66">
        <v>4</v>
      </c>
      <c r="M13" s="66">
        <v>0</v>
      </c>
      <c r="N13" s="67">
        <f>K13+L13+M13</f>
        <v>16</v>
      </c>
      <c r="O13" s="68" t="str">
        <f t="shared" si="0"/>
        <v>△</v>
      </c>
      <c r="P13" s="69">
        <f t="shared" si="1"/>
        <v>1</v>
      </c>
      <c r="Q13" s="8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ht="21" customHeight="1" thickBot="1">
      <c r="A14" s="43"/>
      <c r="B14" s="49" t="s">
        <v>22</v>
      </c>
      <c r="C14" s="71">
        <f aca="true" t="shared" si="3" ref="C14:M14">SUM(C11:C13)</f>
        <v>12516</v>
      </c>
      <c r="D14" s="71">
        <f t="shared" si="3"/>
        <v>13577</v>
      </c>
      <c r="E14" s="71">
        <f t="shared" si="3"/>
        <v>26093</v>
      </c>
      <c r="F14" s="71">
        <f t="shared" si="3"/>
        <v>7992</v>
      </c>
      <c r="G14" s="71">
        <f t="shared" si="3"/>
        <v>73</v>
      </c>
      <c r="H14" s="71">
        <f t="shared" si="3"/>
        <v>18</v>
      </c>
      <c r="I14" s="71">
        <f t="shared" si="3"/>
        <v>1</v>
      </c>
      <c r="J14" s="71">
        <f t="shared" si="3"/>
        <v>92</v>
      </c>
      <c r="K14" s="71">
        <f t="shared" si="3"/>
        <v>50</v>
      </c>
      <c r="L14" s="71">
        <f t="shared" si="3"/>
        <v>27</v>
      </c>
      <c r="M14" s="71">
        <f t="shared" si="3"/>
        <v>0</v>
      </c>
      <c r="N14" s="71">
        <f>SUM(N11:N13)</f>
        <v>77</v>
      </c>
      <c r="O14" s="72">
        <f t="shared" si="0"/>
      </c>
      <c r="P14" s="73">
        <f t="shared" si="1"/>
        <v>15</v>
      </c>
      <c r="Q14" s="8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ht="21" customHeight="1" thickTop="1">
      <c r="A15" s="38"/>
      <c r="B15" s="26" t="s">
        <v>26</v>
      </c>
      <c r="C15" s="62">
        <v>5034</v>
      </c>
      <c r="D15" s="62">
        <v>5357</v>
      </c>
      <c r="E15" s="63">
        <f aca="true" t="shared" si="4" ref="E15:E22">C15+D15</f>
        <v>10391</v>
      </c>
      <c r="F15" s="62">
        <v>2894</v>
      </c>
      <c r="G15" s="62">
        <v>22</v>
      </c>
      <c r="H15" s="62">
        <v>2</v>
      </c>
      <c r="I15" s="62">
        <v>0</v>
      </c>
      <c r="J15" s="63">
        <f aca="true" t="shared" si="5" ref="J15:J22">G15+H15+I15</f>
        <v>24</v>
      </c>
      <c r="K15" s="62">
        <v>11</v>
      </c>
      <c r="L15" s="62">
        <v>8</v>
      </c>
      <c r="M15" s="62">
        <v>0</v>
      </c>
      <c r="N15" s="63">
        <f aca="true" t="shared" si="6" ref="N15:N22">K15+L15+M15</f>
        <v>19</v>
      </c>
      <c r="O15" s="64">
        <f t="shared" si="0"/>
      </c>
      <c r="P15" s="65">
        <f t="shared" si="1"/>
        <v>5</v>
      </c>
      <c r="Q15" s="8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ht="21" customHeight="1">
      <c r="A16" s="43" t="s">
        <v>6</v>
      </c>
      <c r="B16" s="30" t="s">
        <v>27</v>
      </c>
      <c r="C16" s="66">
        <v>2175</v>
      </c>
      <c r="D16" s="66">
        <v>2351</v>
      </c>
      <c r="E16" s="67">
        <f t="shared" si="4"/>
        <v>4526</v>
      </c>
      <c r="F16" s="66">
        <v>1239</v>
      </c>
      <c r="G16" s="66">
        <v>12</v>
      </c>
      <c r="H16" s="66">
        <v>2</v>
      </c>
      <c r="I16" s="66">
        <v>0</v>
      </c>
      <c r="J16" s="67">
        <f t="shared" si="5"/>
        <v>14</v>
      </c>
      <c r="K16" s="66">
        <v>9</v>
      </c>
      <c r="L16" s="66">
        <v>5</v>
      </c>
      <c r="M16" s="66">
        <v>0</v>
      </c>
      <c r="N16" s="67">
        <f t="shared" si="6"/>
        <v>14</v>
      </c>
      <c r="O16" s="68">
        <f t="shared" si="0"/>
      </c>
      <c r="P16" s="69" t="str">
        <f t="shared" si="1"/>
        <v>0 </v>
      </c>
      <c r="Q16" s="8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ht="21" customHeight="1">
      <c r="A17" s="43"/>
      <c r="B17" s="30" t="s">
        <v>28</v>
      </c>
      <c r="C17" s="66">
        <v>4000</v>
      </c>
      <c r="D17" s="66">
        <v>4394</v>
      </c>
      <c r="E17" s="67">
        <f t="shared" si="4"/>
        <v>8394</v>
      </c>
      <c r="F17" s="66">
        <v>2376</v>
      </c>
      <c r="G17" s="66">
        <v>12</v>
      </c>
      <c r="H17" s="66">
        <v>4</v>
      </c>
      <c r="I17" s="66">
        <v>0</v>
      </c>
      <c r="J17" s="67">
        <f t="shared" si="5"/>
        <v>16</v>
      </c>
      <c r="K17" s="66">
        <v>21</v>
      </c>
      <c r="L17" s="66">
        <v>6</v>
      </c>
      <c r="M17" s="66">
        <v>0</v>
      </c>
      <c r="N17" s="67">
        <f t="shared" si="6"/>
        <v>27</v>
      </c>
      <c r="O17" s="68" t="str">
        <f t="shared" si="0"/>
        <v>△</v>
      </c>
      <c r="P17" s="69">
        <f t="shared" si="1"/>
        <v>11</v>
      </c>
      <c r="Q17" s="8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ht="21" customHeight="1">
      <c r="A18" s="43"/>
      <c r="B18" s="30" t="s">
        <v>29</v>
      </c>
      <c r="C18" s="66">
        <v>2642</v>
      </c>
      <c r="D18" s="66">
        <v>2830</v>
      </c>
      <c r="E18" s="67">
        <f t="shared" si="4"/>
        <v>5472</v>
      </c>
      <c r="F18" s="66">
        <v>1484</v>
      </c>
      <c r="G18" s="66">
        <v>7</v>
      </c>
      <c r="H18" s="66">
        <v>2</v>
      </c>
      <c r="I18" s="66">
        <v>1</v>
      </c>
      <c r="J18" s="67">
        <f t="shared" si="5"/>
        <v>10</v>
      </c>
      <c r="K18" s="66">
        <v>16</v>
      </c>
      <c r="L18" s="66">
        <v>2</v>
      </c>
      <c r="M18" s="66">
        <v>0</v>
      </c>
      <c r="N18" s="67">
        <f t="shared" si="6"/>
        <v>18</v>
      </c>
      <c r="O18" s="68" t="str">
        <f t="shared" si="0"/>
        <v>△</v>
      </c>
      <c r="P18" s="69">
        <f t="shared" si="1"/>
        <v>8</v>
      </c>
      <c r="Q18" s="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ht="21" customHeight="1">
      <c r="A19" s="43" t="s">
        <v>7</v>
      </c>
      <c r="B19" s="30" t="s">
        <v>30</v>
      </c>
      <c r="C19" s="66">
        <v>2288</v>
      </c>
      <c r="D19" s="66">
        <v>2495</v>
      </c>
      <c r="E19" s="67">
        <f t="shared" si="4"/>
        <v>4783</v>
      </c>
      <c r="F19" s="66">
        <v>1616</v>
      </c>
      <c r="G19" s="66">
        <v>6</v>
      </c>
      <c r="H19" s="66">
        <v>3</v>
      </c>
      <c r="I19" s="66">
        <v>0</v>
      </c>
      <c r="J19" s="67">
        <f t="shared" si="5"/>
        <v>9</v>
      </c>
      <c r="K19" s="66">
        <v>7</v>
      </c>
      <c r="L19" s="66">
        <v>4</v>
      </c>
      <c r="M19" s="66">
        <v>0</v>
      </c>
      <c r="N19" s="67">
        <f t="shared" si="6"/>
        <v>11</v>
      </c>
      <c r="O19" s="68" t="str">
        <f t="shared" si="0"/>
        <v>△</v>
      </c>
      <c r="P19" s="69">
        <f t="shared" si="1"/>
        <v>2</v>
      </c>
      <c r="Q19" s="8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ht="21" customHeight="1">
      <c r="A20" s="43"/>
      <c r="B20" s="30" t="s">
        <v>31</v>
      </c>
      <c r="C20" s="66">
        <v>2006</v>
      </c>
      <c r="D20" s="66">
        <v>2245</v>
      </c>
      <c r="E20" s="67">
        <f t="shared" si="4"/>
        <v>4251</v>
      </c>
      <c r="F20" s="66">
        <v>1248</v>
      </c>
      <c r="G20" s="66">
        <v>6</v>
      </c>
      <c r="H20" s="66">
        <v>5</v>
      </c>
      <c r="I20" s="66">
        <v>0</v>
      </c>
      <c r="J20" s="67">
        <f t="shared" si="5"/>
        <v>11</v>
      </c>
      <c r="K20" s="66">
        <v>10</v>
      </c>
      <c r="L20" s="66">
        <v>3</v>
      </c>
      <c r="M20" s="66">
        <v>0</v>
      </c>
      <c r="N20" s="67">
        <f t="shared" si="6"/>
        <v>13</v>
      </c>
      <c r="O20" s="68" t="str">
        <f t="shared" si="0"/>
        <v>△</v>
      </c>
      <c r="P20" s="69">
        <f t="shared" si="1"/>
        <v>2</v>
      </c>
      <c r="Q20" s="8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ht="21" customHeight="1">
      <c r="A21" s="43"/>
      <c r="B21" s="30" t="s">
        <v>32</v>
      </c>
      <c r="C21" s="66">
        <v>1350</v>
      </c>
      <c r="D21" s="66">
        <v>1479</v>
      </c>
      <c r="E21" s="67">
        <f t="shared" si="4"/>
        <v>2829</v>
      </c>
      <c r="F21" s="66">
        <v>840</v>
      </c>
      <c r="G21" s="66">
        <v>8</v>
      </c>
      <c r="H21" s="66">
        <v>0</v>
      </c>
      <c r="I21" s="66">
        <v>0</v>
      </c>
      <c r="J21" s="67">
        <f t="shared" si="5"/>
        <v>8</v>
      </c>
      <c r="K21" s="66">
        <v>2</v>
      </c>
      <c r="L21" s="66">
        <v>4</v>
      </c>
      <c r="M21" s="66">
        <v>0</v>
      </c>
      <c r="N21" s="67">
        <f t="shared" si="6"/>
        <v>6</v>
      </c>
      <c r="O21" s="68">
        <f t="shared" si="0"/>
      </c>
      <c r="P21" s="69">
        <f t="shared" si="1"/>
        <v>2</v>
      </c>
      <c r="Q21" s="8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ht="21" customHeight="1">
      <c r="A22" s="43" t="s">
        <v>5</v>
      </c>
      <c r="B22" s="30" t="s">
        <v>33</v>
      </c>
      <c r="C22" s="66">
        <v>4386</v>
      </c>
      <c r="D22" s="66">
        <v>4828</v>
      </c>
      <c r="E22" s="67">
        <f t="shared" si="4"/>
        <v>9214</v>
      </c>
      <c r="F22" s="66">
        <v>2828</v>
      </c>
      <c r="G22" s="66">
        <v>13</v>
      </c>
      <c r="H22" s="66">
        <v>7</v>
      </c>
      <c r="I22" s="66">
        <v>0</v>
      </c>
      <c r="J22" s="67">
        <f t="shared" si="5"/>
        <v>20</v>
      </c>
      <c r="K22" s="66">
        <v>15</v>
      </c>
      <c r="L22" s="66">
        <v>7</v>
      </c>
      <c r="M22" s="66">
        <v>0</v>
      </c>
      <c r="N22" s="67">
        <f t="shared" si="6"/>
        <v>22</v>
      </c>
      <c r="O22" s="68" t="str">
        <f t="shared" si="0"/>
        <v>△</v>
      </c>
      <c r="P22" s="69">
        <f t="shared" si="1"/>
        <v>2</v>
      </c>
      <c r="Q22" s="8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ht="21" customHeight="1" thickBot="1">
      <c r="A23" s="43"/>
      <c r="B23" s="49" t="s">
        <v>22</v>
      </c>
      <c r="C23" s="71">
        <f aca="true" t="shared" si="7" ref="C23:M23">SUM(C15:C22)</f>
        <v>23881</v>
      </c>
      <c r="D23" s="71">
        <f t="shared" si="7"/>
        <v>25979</v>
      </c>
      <c r="E23" s="71">
        <f t="shared" si="7"/>
        <v>49860</v>
      </c>
      <c r="F23" s="71">
        <f t="shared" si="7"/>
        <v>14525</v>
      </c>
      <c r="G23" s="71">
        <f t="shared" si="7"/>
        <v>86</v>
      </c>
      <c r="H23" s="71">
        <f t="shared" si="7"/>
        <v>25</v>
      </c>
      <c r="I23" s="71">
        <f t="shared" si="7"/>
        <v>1</v>
      </c>
      <c r="J23" s="71">
        <f t="shared" si="7"/>
        <v>112</v>
      </c>
      <c r="K23" s="71">
        <f t="shared" si="7"/>
        <v>91</v>
      </c>
      <c r="L23" s="71">
        <f t="shared" si="7"/>
        <v>39</v>
      </c>
      <c r="M23" s="71">
        <f t="shared" si="7"/>
        <v>0</v>
      </c>
      <c r="N23" s="71">
        <f>SUM(N15:N22)</f>
        <v>130</v>
      </c>
      <c r="O23" s="72" t="str">
        <f t="shared" si="0"/>
        <v>△</v>
      </c>
      <c r="P23" s="73">
        <f t="shared" si="1"/>
        <v>18</v>
      </c>
      <c r="Q23" s="8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ht="21" customHeight="1" thickTop="1">
      <c r="A24" s="38" t="s">
        <v>8</v>
      </c>
      <c r="B24" s="26" t="s">
        <v>34</v>
      </c>
      <c r="C24" s="62">
        <v>4780</v>
      </c>
      <c r="D24" s="62">
        <v>5189</v>
      </c>
      <c r="E24" s="63">
        <f>C24+D24</f>
        <v>9969</v>
      </c>
      <c r="F24" s="62">
        <v>3050</v>
      </c>
      <c r="G24" s="62">
        <v>16</v>
      </c>
      <c r="H24" s="62">
        <v>3</v>
      </c>
      <c r="I24" s="62">
        <v>0</v>
      </c>
      <c r="J24" s="63">
        <f>G24+H24+I24</f>
        <v>19</v>
      </c>
      <c r="K24" s="62">
        <v>14</v>
      </c>
      <c r="L24" s="62">
        <v>9</v>
      </c>
      <c r="M24" s="62">
        <v>0</v>
      </c>
      <c r="N24" s="63">
        <f>K24+L24+M24</f>
        <v>23</v>
      </c>
      <c r="O24" s="64" t="str">
        <f t="shared" si="0"/>
        <v>△</v>
      </c>
      <c r="P24" s="65">
        <f t="shared" si="1"/>
        <v>4</v>
      </c>
      <c r="Q24" s="8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ht="21" customHeight="1">
      <c r="A25" s="43" t="s">
        <v>9</v>
      </c>
      <c r="B25" s="30" t="s">
        <v>35</v>
      </c>
      <c r="C25" s="66">
        <v>2081</v>
      </c>
      <c r="D25" s="66">
        <v>2313</v>
      </c>
      <c r="E25" s="67">
        <f>C25+D25</f>
        <v>4394</v>
      </c>
      <c r="F25" s="66">
        <v>1223</v>
      </c>
      <c r="G25" s="66">
        <v>11</v>
      </c>
      <c r="H25" s="66">
        <v>2</v>
      </c>
      <c r="I25" s="66">
        <v>0</v>
      </c>
      <c r="J25" s="67">
        <f>G25+H25+I25</f>
        <v>13</v>
      </c>
      <c r="K25" s="66">
        <v>6</v>
      </c>
      <c r="L25" s="66">
        <v>6</v>
      </c>
      <c r="M25" s="66">
        <v>0</v>
      </c>
      <c r="N25" s="67">
        <f>K25+L25+M25</f>
        <v>12</v>
      </c>
      <c r="O25" s="68">
        <f t="shared" si="0"/>
      </c>
      <c r="P25" s="69">
        <f t="shared" si="1"/>
        <v>1</v>
      </c>
      <c r="Q25" s="8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ht="21" customHeight="1">
      <c r="A26" s="43" t="s">
        <v>5</v>
      </c>
      <c r="B26" s="30" t="s">
        <v>36</v>
      </c>
      <c r="C26" s="66">
        <v>3913</v>
      </c>
      <c r="D26" s="66">
        <v>4196</v>
      </c>
      <c r="E26" s="67">
        <f>C26+D26</f>
        <v>8109</v>
      </c>
      <c r="F26" s="66">
        <v>2492</v>
      </c>
      <c r="G26" s="66">
        <v>10</v>
      </c>
      <c r="H26" s="66">
        <v>3</v>
      </c>
      <c r="I26" s="66">
        <v>0</v>
      </c>
      <c r="J26" s="67">
        <f>G26+H26+I26</f>
        <v>13</v>
      </c>
      <c r="K26" s="66">
        <v>13</v>
      </c>
      <c r="L26" s="66">
        <v>6</v>
      </c>
      <c r="M26" s="66">
        <v>0</v>
      </c>
      <c r="N26" s="67">
        <f>K26+L26+M26</f>
        <v>19</v>
      </c>
      <c r="O26" s="68" t="str">
        <f t="shared" si="0"/>
        <v>△</v>
      </c>
      <c r="P26" s="69">
        <f t="shared" si="1"/>
        <v>6</v>
      </c>
      <c r="Q26" s="8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ht="21" customHeight="1" thickBot="1">
      <c r="A27" s="43"/>
      <c r="B27" s="49" t="s">
        <v>22</v>
      </c>
      <c r="C27" s="71">
        <f aca="true" t="shared" si="8" ref="C27:M27">SUM(C24:C26)</f>
        <v>10774</v>
      </c>
      <c r="D27" s="71">
        <f t="shared" si="8"/>
        <v>11698</v>
      </c>
      <c r="E27" s="71">
        <f t="shared" si="8"/>
        <v>22472</v>
      </c>
      <c r="F27" s="71">
        <f t="shared" si="8"/>
        <v>6765</v>
      </c>
      <c r="G27" s="71">
        <f t="shared" si="8"/>
        <v>37</v>
      </c>
      <c r="H27" s="71">
        <f t="shared" si="8"/>
        <v>8</v>
      </c>
      <c r="I27" s="71">
        <f t="shared" si="8"/>
        <v>0</v>
      </c>
      <c r="J27" s="71">
        <f t="shared" si="8"/>
        <v>45</v>
      </c>
      <c r="K27" s="71">
        <f t="shared" si="8"/>
        <v>33</v>
      </c>
      <c r="L27" s="71">
        <f t="shared" si="8"/>
        <v>21</v>
      </c>
      <c r="M27" s="71">
        <f t="shared" si="8"/>
        <v>0</v>
      </c>
      <c r="N27" s="71">
        <f>SUM(N24:N26)</f>
        <v>54</v>
      </c>
      <c r="O27" s="72" t="str">
        <f t="shared" si="0"/>
        <v>△</v>
      </c>
      <c r="P27" s="73">
        <f t="shared" si="1"/>
        <v>9</v>
      </c>
      <c r="Q27" s="8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ht="21" customHeight="1" thickTop="1">
      <c r="A28" s="38"/>
      <c r="B28" s="26" t="s">
        <v>37</v>
      </c>
      <c r="C28" s="62">
        <v>3882</v>
      </c>
      <c r="D28" s="62">
        <v>4250</v>
      </c>
      <c r="E28" s="63">
        <f aca="true" t="shared" si="9" ref="E28:E36">C28+D28</f>
        <v>8132</v>
      </c>
      <c r="F28" s="62">
        <v>2571</v>
      </c>
      <c r="G28" s="62">
        <v>19</v>
      </c>
      <c r="H28" s="62">
        <v>8</v>
      </c>
      <c r="I28" s="62">
        <v>0</v>
      </c>
      <c r="J28" s="63">
        <f aca="true" t="shared" si="10" ref="J28:J36">G28+H28+I28</f>
        <v>27</v>
      </c>
      <c r="K28" s="62">
        <v>24</v>
      </c>
      <c r="L28" s="62">
        <v>5</v>
      </c>
      <c r="M28" s="62">
        <v>0</v>
      </c>
      <c r="N28" s="63">
        <f aca="true" t="shared" si="11" ref="N28:N36">K28+L28+M28</f>
        <v>29</v>
      </c>
      <c r="O28" s="64" t="str">
        <f t="shared" si="0"/>
        <v>△</v>
      </c>
      <c r="P28" s="65">
        <f t="shared" si="1"/>
        <v>2</v>
      </c>
      <c r="Q28" s="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ht="21" customHeight="1">
      <c r="A29" s="43" t="s">
        <v>10</v>
      </c>
      <c r="B29" s="30" t="s">
        <v>38</v>
      </c>
      <c r="C29" s="66">
        <v>1489</v>
      </c>
      <c r="D29" s="66">
        <v>1622</v>
      </c>
      <c r="E29" s="67">
        <f t="shared" si="9"/>
        <v>3111</v>
      </c>
      <c r="F29" s="66">
        <v>906</v>
      </c>
      <c r="G29" s="66">
        <v>2</v>
      </c>
      <c r="H29" s="66">
        <v>2</v>
      </c>
      <c r="I29" s="66">
        <v>0</v>
      </c>
      <c r="J29" s="67">
        <f t="shared" si="10"/>
        <v>4</v>
      </c>
      <c r="K29" s="66">
        <v>7</v>
      </c>
      <c r="L29" s="66">
        <v>6</v>
      </c>
      <c r="M29" s="66">
        <v>0</v>
      </c>
      <c r="N29" s="67">
        <f t="shared" si="11"/>
        <v>13</v>
      </c>
      <c r="O29" s="68" t="str">
        <f t="shared" si="0"/>
        <v>△</v>
      </c>
      <c r="P29" s="69">
        <f t="shared" si="1"/>
        <v>9</v>
      </c>
      <c r="Q29" s="8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1:219" ht="21" customHeight="1">
      <c r="A30" s="43"/>
      <c r="B30" s="30" t="s">
        <v>39</v>
      </c>
      <c r="C30" s="66">
        <v>3186</v>
      </c>
      <c r="D30" s="66">
        <v>3468</v>
      </c>
      <c r="E30" s="67">
        <f t="shared" si="9"/>
        <v>6654</v>
      </c>
      <c r="F30" s="66">
        <v>1934</v>
      </c>
      <c r="G30" s="66">
        <v>18</v>
      </c>
      <c r="H30" s="66">
        <v>2</v>
      </c>
      <c r="I30" s="66">
        <v>0</v>
      </c>
      <c r="J30" s="67">
        <f t="shared" si="10"/>
        <v>20</v>
      </c>
      <c r="K30" s="66">
        <v>11</v>
      </c>
      <c r="L30" s="66">
        <v>6</v>
      </c>
      <c r="M30" s="66">
        <v>0</v>
      </c>
      <c r="N30" s="67">
        <f t="shared" si="11"/>
        <v>17</v>
      </c>
      <c r="O30" s="68">
        <f t="shared" si="0"/>
      </c>
      <c r="P30" s="69">
        <f t="shared" si="1"/>
        <v>3</v>
      </c>
      <c r="Q30" s="8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ht="21" customHeight="1">
      <c r="A31" s="43"/>
      <c r="B31" s="30" t="s">
        <v>40</v>
      </c>
      <c r="C31" s="66">
        <v>3760</v>
      </c>
      <c r="D31" s="66">
        <v>4149</v>
      </c>
      <c r="E31" s="67">
        <f t="shared" si="9"/>
        <v>7909</v>
      </c>
      <c r="F31" s="66">
        <v>2698</v>
      </c>
      <c r="G31" s="66">
        <v>12</v>
      </c>
      <c r="H31" s="66">
        <v>5</v>
      </c>
      <c r="I31" s="66">
        <v>0</v>
      </c>
      <c r="J31" s="67">
        <f t="shared" si="10"/>
        <v>17</v>
      </c>
      <c r="K31" s="66">
        <v>15</v>
      </c>
      <c r="L31" s="66">
        <v>10</v>
      </c>
      <c r="M31" s="66">
        <v>0</v>
      </c>
      <c r="N31" s="67">
        <f t="shared" si="11"/>
        <v>25</v>
      </c>
      <c r="O31" s="68" t="str">
        <f t="shared" si="0"/>
        <v>△</v>
      </c>
      <c r="P31" s="69">
        <f t="shared" si="1"/>
        <v>8</v>
      </c>
      <c r="Q31" s="8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ht="21" customHeight="1">
      <c r="A32" s="43" t="s">
        <v>11</v>
      </c>
      <c r="B32" s="30" t="s">
        <v>41</v>
      </c>
      <c r="C32" s="66">
        <v>2096</v>
      </c>
      <c r="D32" s="66">
        <v>2210</v>
      </c>
      <c r="E32" s="67">
        <f t="shared" si="9"/>
        <v>4306</v>
      </c>
      <c r="F32" s="66">
        <v>1320</v>
      </c>
      <c r="G32" s="66">
        <v>6</v>
      </c>
      <c r="H32" s="66">
        <v>2</v>
      </c>
      <c r="I32" s="66">
        <v>0</v>
      </c>
      <c r="J32" s="67">
        <f t="shared" si="10"/>
        <v>8</v>
      </c>
      <c r="K32" s="66">
        <v>15</v>
      </c>
      <c r="L32" s="66">
        <v>6</v>
      </c>
      <c r="M32" s="66">
        <v>0</v>
      </c>
      <c r="N32" s="67">
        <f t="shared" si="11"/>
        <v>21</v>
      </c>
      <c r="O32" s="68" t="str">
        <f t="shared" si="0"/>
        <v>△</v>
      </c>
      <c r="P32" s="69">
        <f t="shared" si="1"/>
        <v>13</v>
      </c>
      <c r="Q32" s="8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:219" ht="21" customHeight="1">
      <c r="A33" s="43"/>
      <c r="B33" s="30" t="s">
        <v>42</v>
      </c>
      <c r="C33" s="66">
        <v>3849</v>
      </c>
      <c r="D33" s="66">
        <v>4138</v>
      </c>
      <c r="E33" s="67">
        <f t="shared" si="9"/>
        <v>7987</v>
      </c>
      <c r="F33" s="66">
        <v>2427</v>
      </c>
      <c r="G33" s="66">
        <v>5</v>
      </c>
      <c r="H33" s="66">
        <v>6</v>
      </c>
      <c r="I33" s="66">
        <v>1</v>
      </c>
      <c r="J33" s="67">
        <f t="shared" si="10"/>
        <v>12</v>
      </c>
      <c r="K33" s="66">
        <v>12</v>
      </c>
      <c r="L33" s="66">
        <v>6</v>
      </c>
      <c r="M33" s="66">
        <v>0</v>
      </c>
      <c r="N33" s="67">
        <f t="shared" si="11"/>
        <v>18</v>
      </c>
      <c r="O33" s="68" t="str">
        <f t="shared" si="0"/>
        <v>△</v>
      </c>
      <c r="P33" s="69">
        <f t="shared" si="1"/>
        <v>6</v>
      </c>
      <c r="Q33" s="8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</row>
    <row r="34" spans="1:219" ht="21" customHeight="1">
      <c r="A34" s="43"/>
      <c r="B34" s="30" t="s">
        <v>43</v>
      </c>
      <c r="C34" s="66">
        <v>4354</v>
      </c>
      <c r="D34" s="66">
        <v>4641</v>
      </c>
      <c r="E34" s="67">
        <f t="shared" si="9"/>
        <v>8995</v>
      </c>
      <c r="F34" s="66">
        <v>2545</v>
      </c>
      <c r="G34" s="66">
        <v>17</v>
      </c>
      <c r="H34" s="66">
        <v>10</v>
      </c>
      <c r="I34" s="66">
        <v>0</v>
      </c>
      <c r="J34" s="67">
        <f t="shared" si="10"/>
        <v>27</v>
      </c>
      <c r="K34" s="66">
        <v>14</v>
      </c>
      <c r="L34" s="66">
        <v>10</v>
      </c>
      <c r="M34" s="66">
        <v>0</v>
      </c>
      <c r="N34" s="67">
        <f t="shared" si="11"/>
        <v>24</v>
      </c>
      <c r="O34" s="68">
        <f t="shared" si="0"/>
      </c>
      <c r="P34" s="69">
        <f t="shared" si="1"/>
        <v>3</v>
      </c>
      <c r="Q34" s="8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</row>
    <row r="35" spans="1:219" ht="21" customHeight="1">
      <c r="A35" s="43" t="s">
        <v>5</v>
      </c>
      <c r="B35" s="30" t="s">
        <v>44</v>
      </c>
      <c r="C35" s="66">
        <v>5785</v>
      </c>
      <c r="D35" s="66">
        <v>6370</v>
      </c>
      <c r="E35" s="67">
        <f t="shared" si="9"/>
        <v>12155</v>
      </c>
      <c r="F35" s="66">
        <v>3735</v>
      </c>
      <c r="G35" s="66">
        <v>21</v>
      </c>
      <c r="H35" s="66">
        <v>4</v>
      </c>
      <c r="I35" s="66">
        <v>0</v>
      </c>
      <c r="J35" s="67">
        <f t="shared" si="10"/>
        <v>25</v>
      </c>
      <c r="K35" s="66">
        <v>21</v>
      </c>
      <c r="L35" s="66">
        <v>6</v>
      </c>
      <c r="M35" s="66">
        <v>0</v>
      </c>
      <c r="N35" s="67">
        <f t="shared" si="11"/>
        <v>27</v>
      </c>
      <c r="O35" s="68" t="str">
        <f t="shared" si="0"/>
        <v>△</v>
      </c>
      <c r="P35" s="69">
        <f t="shared" si="1"/>
        <v>2</v>
      </c>
      <c r="Q35" s="8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</row>
    <row r="36" spans="1:219" ht="21" customHeight="1">
      <c r="A36" s="43"/>
      <c r="B36" s="30" t="s">
        <v>45</v>
      </c>
      <c r="C36" s="66">
        <v>3984</v>
      </c>
      <c r="D36" s="66">
        <v>4336</v>
      </c>
      <c r="E36" s="67">
        <f t="shared" si="9"/>
        <v>8320</v>
      </c>
      <c r="F36" s="66">
        <v>2572</v>
      </c>
      <c r="G36" s="66">
        <v>7</v>
      </c>
      <c r="H36" s="66">
        <v>4</v>
      </c>
      <c r="I36" s="66">
        <v>0</v>
      </c>
      <c r="J36" s="67">
        <f t="shared" si="10"/>
        <v>11</v>
      </c>
      <c r="K36" s="66">
        <v>11</v>
      </c>
      <c r="L36" s="66">
        <v>6</v>
      </c>
      <c r="M36" s="66">
        <v>0</v>
      </c>
      <c r="N36" s="67">
        <f t="shared" si="11"/>
        <v>17</v>
      </c>
      <c r="O36" s="68" t="str">
        <f t="shared" si="0"/>
        <v>△</v>
      </c>
      <c r="P36" s="69">
        <f t="shared" si="1"/>
        <v>6</v>
      </c>
      <c r="Q36" s="8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</row>
    <row r="37" spans="1:219" ht="21" customHeight="1" thickBot="1">
      <c r="A37" s="43"/>
      <c r="B37" s="49" t="s">
        <v>22</v>
      </c>
      <c r="C37" s="71">
        <f aca="true" t="shared" si="12" ref="C37:M37">SUM(C28:C36)</f>
        <v>32385</v>
      </c>
      <c r="D37" s="71">
        <f t="shared" si="12"/>
        <v>35184</v>
      </c>
      <c r="E37" s="71">
        <f t="shared" si="12"/>
        <v>67569</v>
      </c>
      <c r="F37" s="71">
        <f t="shared" si="12"/>
        <v>20708</v>
      </c>
      <c r="G37" s="71">
        <f t="shared" si="12"/>
        <v>107</v>
      </c>
      <c r="H37" s="71">
        <f t="shared" si="12"/>
        <v>43</v>
      </c>
      <c r="I37" s="71">
        <f t="shared" si="12"/>
        <v>1</v>
      </c>
      <c r="J37" s="71">
        <f t="shared" si="12"/>
        <v>151</v>
      </c>
      <c r="K37" s="71">
        <f t="shared" si="12"/>
        <v>130</v>
      </c>
      <c r="L37" s="71">
        <f t="shared" si="12"/>
        <v>61</v>
      </c>
      <c r="M37" s="71">
        <f t="shared" si="12"/>
        <v>0</v>
      </c>
      <c r="N37" s="71">
        <f>SUM(N28:N36)</f>
        <v>191</v>
      </c>
      <c r="O37" s="72" t="str">
        <f t="shared" si="0"/>
        <v>△</v>
      </c>
      <c r="P37" s="73">
        <f t="shared" si="1"/>
        <v>40</v>
      </c>
      <c r="Q37" s="8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</row>
    <row r="38" spans="1:219" ht="21" customHeight="1" thickTop="1">
      <c r="A38" s="38"/>
      <c r="B38" s="26" t="s">
        <v>46</v>
      </c>
      <c r="C38" s="62">
        <v>3888</v>
      </c>
      <c r="D38" s="62">
        <v>4239</v>
      </c>
      <c r="E38" s="63">
        <f aca="true" t="shared" si="13" ref="E38:E45">C38+D38</f>
        <v>8127</v>
      </c>
      <c r="F38" s="62">
        <v>2524</v>
      </c>
      <c r="G38" s="62">
        <v>15</v>
      </c>
      <c r="H38" s="62">
        <v>5</v>
      </c>
      <c r="I38" s="62">
        <v>0</v>
      </c>
      <c r="J38" s="63">
        <f aca="true" t="shared" si="14" ref="J38:J45">G38+H38+I38</f>
        <v>20</v>
      </c>
      <c r="K38" s="62">
        <v>11</v>
      </c>
      <c r="L38" s="62">
        <v>10</v>
      </c>
      <c r="M38" s="62">
        <v>0</v>
      </c>
      <c r="N38" s="63">
        <f aca="true" t="shared" si="15" ref="N38:N45">K38+L38+M38</f>
        <v>21</v>
      </c>
      <c r="O38" s="64" t="str">
        <f t="shared" si="0"/>
        <v>△</v>
      </c>
      <c r="P38" s="65">
        <f t="shared" si="1"/>
        <v>1</v>
      </c>
      <c r="Q38" s="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</row>
    <row r="39" spans="1:219" ht="21" customHeight="1">
      <c r="A39" s="43" t="s">
        <v>12</v>
      </c>
      <c r="B39" s="30" t="s">
        <v>47</v>
      </c>
      <c r="C39" s="66">
        <v>1940</v>
      </c>
      <c r="D39" s="66">
        <v>2180</v>
      </c>
      <c r="E39" s="67">
        <f t="shared" si="13"/>
        <v>4120</v>
      </c>
      <c r="F39" s="66">
        <v>1151</v>
      </c>
      <c r="G39" s="66">
        <v>7</v>
      </c>
      <c r="H39" s="66">
        <v>0</v>
      </c>
      <c r="I39" s="66">
        <v>1</v>
      </c>
      <c r="J39" s="67">
        <f t="shared" si="14"/>
        <v>8</v>
      </c>
      <c r="K39" s="66">
        <v>8</v>
      </c>
      <c r="L39" s="66">
        <v>3</v>
      </c>
      <c r="M39" s="66">
        <v>0</v>
      </c>
      <c r="N39" s="67">
        <f t="shared" si="15"/>
        <v>11</v>
      </c>
      <c r="O39" s="68" t="str">
        <f t="shared" si="0"/>
        <v>△</v>
      </c>
      <c r="P39" s="69">
        <f t="shared" si="1"/>
        <v>3</v>
      </c>
      <c r="Q39" s="8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</row>
    <row r="40" spans="1:219" ht="21" customHeight="1">
      <c r="A40" s="43"/>
      <c r="B40" s="30" t="s">
        <v>48</v>
      </c>
      <c r="C40" s="66">
        <v>3541</v>
      </c>
      <c r="D40" s="66">
        <v>3770</v>
      </c>
      <c r="E40" s="67">
        <f t="shared" si="13"/>
        <v>7311</v>
      </c>
      <c r="F40" s="66">
        <v>2129</v>
      </c>
      <c r="G40" s="66">
        <v>9</v>
      </c>
      <c r="H40" s="66">
        <v>5</v>
      </c>
      <c r="I40" s="66">
        <v>0</v>
      </c>
      <c r="J40" s="67">
        <f t="shared" si="14"/>
        <v>14</v>
      </c>
      <c r="K40" s="66">
        <v>22</v>
      </c>
      <c r="L40" s="66">
        <v>9</v>
      </c>
      <c r="M40" s="66">
        <v>0</v>
      </c>
      <c r="N40" s="67">
        <f t="shared" si="15"/>
        <v>31</v>
      </c>
      <c r="O40" s="68" t="str">
        <f t="shared" si="0"/>
        <v>△</v>
      </c>
      <c r="P40" s="69">
        <f t="shared" si="1"/>
        <v>17</v>
      </c>
      <c r="Q40" s="8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</row>
    <row r="41" spans="1:219" ht="21" customHeight="1">
      <c r="A41" s="43"/>
      <c r="B41" s="30" t="s">
        <v>49</v>
      </c>
      <c r="C41" s="66">
        <v>1447</v>
      </c>
      <c r="D41" s="66">
        <v>1664</v>
      </c>
      <c r="E41" s="67">
        <f t="shared" si="13"/>
        <v>3111</v>
      </c>
      <c r="F41" s="66">
        <v>867</v>
      </c>
      <c r="G41" s="66">
        <v>10</v>
      </c>
      <c r="H41" s="66">
        <v>3</v>
      </c>
      <c r="I41" s="66">
        <v>0</v>
      </c>
      <c r="J41" s="67">
        <f t="shared" si="14"/>
        <v>13</v>
      </c>
      <c r="K41" s="66">
        <v>22</v>
      </c>
      <c r="L41" s="66">
        <v>1</v>
      </c>
      <c r="M41" s="66">
        <v>0</v>
      </c>
      <c r="N41" s="67">
        <f t="shared" si="15"/>
        <v>23</v>
      </c>
      <c r="O41" s="68" t="str">
        <f t="shared" si="0"/>
        <v>△</v>
      </c>
      <c r="P41" s="69">
        <f t="shared" si="1"/>
        <v>10</v>
      </c>
      <c r="Q41" s="8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</row>
    <row r="42" spans="1:219" ht="21" customHeight="1">
      <c r="A42" s="43" t="s">
        <v>11</v>
      </c>
      <c r="B42" s="30" t="s">
        <v>50</v>
      </c>
      <c r="C42" s="66">
        <v>4293</v>
      </c>
      <c r="D42" s="66">
        <v>4745</v>
      </c>
      <c r="E42" s="67">
        <f t="shared" si="13"/>
        <v>9038</v>
      </c>
      <c r="F42" s="66">
        <v>2856</v>
      </c>
      <c r="G42" s="66">
        <v>24</v>
      </c>
      <c r="H42" s="66">
        <v>7</v>
      </c>
      <c r="I42" s="66">
        <v>0</v>
      </c>
      <c r="J42" s="67">
        <f t="shared" si="14"/>
        <v>31</v>
      </c>
      <c r="K42" s="66">
        <v>11</v>
      </c>
      <c r="L42" s="66">
        <v>9</v>
      </c>
      <c r="M42" s="66">
        <v>0</v>
      </c>
      <c r="N42" s="67">
        <f t="shared" si="15"/>
        <v>20</v>
      </c>
      <c r="O42" s="68">
        <f t="shared" si="0"/>
      </c>
      <c r="P42" s="69">
        <f t="shared" si="1"/>
        <v>11</v>
      </c>
      <c r="Q42" s="8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</row>
    <row r="43" spans="1:219" ht="21" customHeight="1">
      <c r="A43" s="43"/>
      <c r="B43" s="30" t="s">
        <v>51</v>
      </c>
      <c r="C43" s="66">
        <v>3293</v>
      </c>
      <c r="D43" s="66">
        <v>3577</v>
      </c>
      <c r="E43" s="67">
        <f t="shared" si="13"/>
        <v>6870</v>
      </c>
      <c r="F43" s="66">
        <v>1941</v>
      </c>
      <c r="G43" s="66">
        <v>22</v>
      </c>
      <c r="H43" s="66">
        <v>3</v>
      </c>
      <c r="I43" s="66">
        <v>0</v>
      </c>
      <c r="J43" s="67">
        <f t="shared" si="14"/>
        <v>25</v>
      </c>
      <c r="K43" s="66">
        <v>8</v>
      </c>
      <c r="L43" s="66">
        <v>12</v>
      </c>
      <c r="M43" s="66">
        <v>0</v>
      </c>
      <c r="N43" s="67">
        <f t="shared" si="15"/>
        <v>20</v>
      </c>
      <c r="O43" s="68">
        <f t="shared" si="0"/>
      </c>
      <c r="P43" s="69">
        <f t="shared" si="1"/>
        <v>5</v>
      </c>
      <c r="Q43" s="8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</row>
    <row r="44" spans="1:219" ht="21" customHeight="1">
      <c r="A44" s="43"/>
      <c r="B44" s="30" t="s">
        <v>52</v>
      </c>
      <c r="C44" s="66">
        <v>3567</v>
      </c>
      <c r="D44" s="66">
        <v>3873</v>
      </c>
      <c r="E44" s="67">
        <f t="shared" si="13"/>
        <v>7440</v>
      </c>
      <c r="F44" s="66">
        <v>2323</v>
      </c>
      <c r="G44" s="66">
        <v>7</v>
      </c>
      <c r="H44" s="66">
        <v>6</v>
      </c>
      <c r="I44" s="66">
        <v>0</v>
      </c>
      <c r="J44" s="67">
        <f t="shared" si="14"/>
        <v>13</v>
      </c>
      <c r="K44" s="66">
        <v>13</v>
      </c>
      <c r="L44" s="66">
        <v>8</v>
      </c>
      <c r="M44" s="66">
        <v>0</v>
      </c>
      <c r="N44" s="67">
        <f t="shared" si="15"/>
        <v>21</v>
      </c>
      <c r="O44" s="68" t="str">
        <f t="shared" si="0"/>
        <v>△</v>
      </c>
      <c r="P44" s="69">
        <f t="shared" si="1"/>
        <v>8</v>
      </c>
      <c r="Q44" s="8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</row>
    <row r="45" spans="1:219" ht="21" customHeight="1">
      <c r="A45" s="43" t="s">
        <v>5</v>
      </c>
      <c r="B45" s="30" t="s">
        <v>53</v>
      </c>
      <c r="C45" s="66">
        <v>2500</v>
      </c>
      <c r="D45" s="66">
        <v>2757</v>
      </c>
      <c r="E45" s="67">
        <f t="shared" si="13"/>
        <v>5257</v>
      </c>
      <c r="F45" s="66">
        <v>1487</v>
      </c>
      <c r="G45" s="66">
        <v>12</v>
      </c>
      <c r="H45" s="66">
        <v>3</v>
      </c>
      <c r="I45" s="66">
        <v>0</v>
      </c>
      <c r="J45" s="67">
        <f t="shared" si="14"/>
        <v>15</v>
      </c>
      <c r="K45" s="66">
        <v>7</v>
      </c>
      <c r="L45" s="66">
        <v>4</v>
      </c>
      <c r="M45" s="66">
        <v>0</v>
      </c>
      <c r="N45" s="67">
        <f t="shared" si="15"/>
        <v>11</v>
      </c>
      <c r="O45" s="68">
        <f t="shared" si="0"/>
      </c>
      <c r="P45" s="69">
        <f t="shared" si="1"/>
        <v>4</v>
      </c>
      <c r="Q45" s="8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</row>
    <row r="46" spans="1:219" ht="21" customHeight="1" thickBot="1">
      <c r="A46" s="43"/>
      <c r="B46" s="49" t="s">
        <v>22</v>
      </c>
      <c r="C46" s="71">
        <f aca="true" t="shared" si="16" ref="C46:M46">SUM(C38:C45)</f>
        <v>24469</v>
      </c>
      <c r="D46" s="71">
        <f t="shared" si="16"/>
        <v>26805</v>
      </c>
      <c r="E46" s="71">
        <f t="shared" si="16"/>
        <v>51274</v>
      </c>
      <c r="F46" s="71">
        <f t="shared" si="16"/>
        <v>15278</v>
      </c>
      <c r="G46" s="71">
        <f t="shared" si="16"/>
        <v>106</v>
      </c>
      <c r="H46" s="71">
        <f t="shared" si="16"/>
        <v>32</v>
      </c>
      <c r="I46" s="71">
        <f t="shared" si="16"/>
        <v>1</v>
      </c>
      <c r="J46" s="71">
        <f t="shared" si="16"/>
        <v>139</v>
      </c>
      <c r="K46" s="71">
        <f t="shared" si="16"/>
        <v>102</v>
      </c>
      <c r="L46" s="71">
        <f t="shared" si="16"/>
        <v>56</v>
      </c>
      <c r="M46" s="71">
        <f t="shared" si="16"/>
        <v>0</v>
      </c>
      <c r="N46" s="71">
        <f>SUM(N38:N45)</f>
        <v>158</v>
      </c>
      <c r="O46" s="72" t="str">
        <f t="shared" si="0"/>
        <v>△</v>
      </c>
      <c r="P46" s="73">
        <f t="shared" si="1"/>
        <v>19</v>
      </c>
      <c r="Q46" s="8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</row>
    <row r="47" spans="1:219" ht="21" customHeight="1" thickTop="1">
      <c r="A47" s="38" t="s">
        <v>13</v>
      </c>
      <c r="B47" s="26" t="s">
        <v>54</v>
      </c>
      <c r="C47" s="62">
        <v>3104</v>
      </c>
      <c r="D47" s="62">
        <v>3517</v>
      </c>
      <c r="E47" s="63">
        <f>C47+D47</f>
        <v>6621</v>
      </c>
      <c r="F47" s="62">
        <v>2347</v>
      </c>
      <c r="G47" s="62">
        <v>9</v>
      </c>
      <c r="H47" s="62">
        <v>2</v>
      </c>
      <c r="I47" s="62">
        <v>1</v>
      </c>
      <c r="J47" s="63">
        <f>G47+H47+I47</f>
        <v>12</v>
      </c>
      <c r="K47" s="62">
        <v>9</v>
      </c>
      <c r="L47" s="62">
        <v>13</v>
      </c>
      <c r="M47" s="62">
        <v>0</v>
      </c>
      <c r="N47" s="63">
        <f>K47+L47+M47</f>
        <v>22</v>
      </c>
      <c r="O47" s="64" t="str">
        <f t="shared" si="0"/>
        <v>△</v>
      </c>
      <c r="P47" s="65">
        <f t="shared" si="1"/>
        <v>10</v>
      </c>
      <c r="Q47" s="8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</row>
    <row r="48" spans="1:219" ht="21" customHeight="1">
      <c r="A48" s="43" t="s">
        <v>14</v>
      </c>
      <c r="B48" s="30" t="s">
        <v>55</v>
      </c>
      <c r="C48" s="66">
        <v>2079</v>
      </c>
      <c r="D48" s="66">
        <v>2333</v>
      </c>
      <c r="E48" s="67">
        <f>C48+D48</f>
        <v>4412</v>
      </c>
      <c r="F48" s="66">
        <v>1563</v>
      </c>
      <c r="G48" s="66">
        <v>5</v>
      </c>
      <c r="H48" s="66">
        <v>1</v>
      </c>
      <c r="I48" s="66">
        <v>0</v>
      </c>
      <c r="J48" s="67">
        <f>G48+H48+I48</f>
        <v>6</v>
      </c>
      <c r="K48" s="66">
        <v>10</v>
      </c>
      <c r="L48" s="66">
        <v>2</v>
      </c>
      <c r="M48" s="66">
        <v>0</v>
      </c>
      <c r="N48" s="67">
        <f>K48+L48+M48</f>
        <v>12</v>
      </c>
      <c r="O48" s="68" t="str">
        <f t="shared" si="0"/>
        <v>△</v>
      </c>
      <c r="P48" s="69">
        <f t="shared" si="1"/>
        <v>6</v>
      </c>
      <c r="Q48" s="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</row>
    <row r="49" spans="1:219" ht="21" customHeight="1">
      <c r="A49" s="43" t="s">
        <v>5</v>
      </c>
      <c r="B49" s="30" t="s">
        <v>56</v>
      </c>
      <c r="C49" s="70">
        <v>1849</v>
      </c>
      <c r="D49" s="70">
        <v>2063</v>
      </c>
      <c r="E49" s="67">
        <f>C49+D49</f>
        <v>3912</v>
      </c>
      <c r="F49" s="70">
        <v>1170</v>
      </c>
      <c r="G49" s="70">
        <v>2</v>
      </c>
      <c r="H49" s="66">
        <v>2</v>
      </c>
      <c r="I49" s="66">
        <v>0</v>
      </c>
      <c r="J49" s="67">
        <f>G49+H49+I49</f>
        <v>4</v>
      </c>
      <c r="K49" s="70">
        <v>2</v>
      </c>
      <c r="L49" s="70">
        <v>6</v>
      </c>
      <c r="M49" s="66">
        <v>0</v>
      </c>
      <c r="N49" s="67">
        <f>K49+L49+M49</f>
        <v>8</v>
      </c>
      <c r="O49" s="68" t="str">
        <f t="shared" si="0"/>
        <v>△</v>
      </c>
      <c r="P49" s="69">
        <f t="shared" si="1"/>
        <v>4</v>
      </c>
      <c r="Q49" s="8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</row>
    <row r="50" spans="1:219" ht="21" customHeight="1">
      <c r="A50" s="43"/>
      <c r="B50" s="30" t="s">
        <v>57</v>
      </c>
      <c r="C50" s="66">
        <v>2505</v>
      </c>
      <c r="D50" s="66">
        <v>2751</v>
      </c>
      <c r="E50" s="67">
        <f>C50+D50</f>
        <v>5256</v>
      </c>
      <c r="F50" s="66">
        <v>1574</v>
      </c>
      <c r="G50" s="66">
        <v>10</v>
      </c>
      <c r="H50" s="66">
        <v>1</v>
      </c>
      <c r="I50" s="66">
        <v>0</v>
      </c>
      <c r="J50" s="67">
        <f>G50+H50+I50</f>
        <v>11</v>
      </c>
      <c r="K50" s="66">
        <v>21</v>
      </c>
      <c r="L50" s="66">
        <v>7</v>
      </c>
      <c r="M50" s="66">
        <v>0</v>
      </c>
      <c r="N50" s="67">
        <f>K50+L50+M50</f>
        <v>28</v>
      </c>
      <c r="O50" s="68" t="str">
        <f t="shared" si="0"/>
        <v>△</v>
      </c>
      <c r="P50" s="69">
        <f t="shared" si="1"/>
        <v>17</v>
      </c>
      <c r="Q50" s="8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</row>
    <row r="51" spans="1:219" ht="21" customHeight="1" thickBot="1">
      <c r="A51" s="43"/>
      <c r="B51" s="49" t="s">
        <v>22</v>
      </c>
      <c r="C51" s="71">
        <f>0+SUM(C47:C50)</f>
        <v>9537</v>
      </c>
      <c r="D51" s="71">
        <f aca="true" t="shared" si="17" ref="D51:N51">SUM(D47:D50)</f>
        <v>10664</v>
      </c>
      <c r="E51" s="71">
        <f t="shared" si="17"/>
        <v>20201</v>
      </c>
      <c r="F51" s="71">
        <f t="shared" si="17"/>
        <v>6654</v>
      </c>
      <c r="G51" s="71">
        <f t="shared" si="17"/>
        <v>26</v>
      </c>
      <c r="H51" s="71">
        <f t="shared" si="17"/>
        <v>6</v>
      </c>
      <c r="I51" s="71">
        <f t="shared" si="17"/>
        <v>1</v>
      </c>
      <c r="J51" s="71">
        <f t="shared" si="17"/>
        <v>33</v>
      </c>
      <c r="K51" s="71">
        <f t="shared" si="17"/>
        <v>42</v>
      </c>
      <c r="L51" s="71">
        <f t="shared" si="17"/>
        <v>28</v>
      </c>
      <c r="M51" s="71">
        <f t="shared" si="17"/>
        <v>0</v>
      </c>
      <c r="N51" s="71">
        <f t="shared" si="17"/>
        <v>70</v>
      </c>
      <c r="O51" s="72" t="str">
        <f t="shared" si="0"/>
        <v>△</v>
      </c>
      <c r="P51" s="73">
        <f t="shared" si="1"/>
        <v>37</v>
      </c>
      <c r="Q51" s="8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</row>
    <row r="52" spans="1:219" ht="21" customHeight="1" thickBot="1" thickTop="1">
      <c r="A52" s="53" t="s">
        <v>5</v>
      </c>
      <c r="B52" s="54" t="s">
        <v>22</v>
      </c>
      <c r="C52" s="74">
        <f aca="true" t="shared" si="18" ref="C52:N52">C14+C23+C27+C37+C46+C51</f>
        <v>113562</v>
      </c>
      <c r="D52" s="74">
        <f t="shared" si="18"/>
        <v>123907</v>
      </c>
      <c r="E52" s="74">
        <f t="shared" si="18"/>
        <v>237469</v>
      </c>
      <c r="F52" s="74">
        <f t="shared" si="18"/>
        <v>71922</v>
      </c>
      <c r="G52" s="74">
        <f t="shared" si="18"/>
        <v>435</v>
      </c>
      <c r="H52" s="74">
        <f t="shared" si="18"/>
        <v>132</v>
      </c>
      <c r="I52" s="74">
        <f t="shared" si="18"/>
        <v>5</v>
      </c>
      <c r="J52" s="74">
        <f t="shared" si="18"/>
        <v>572</v>
      </c>
      <c r="K52" s="74">
        <f t="shared" si="18"/>
        <v>448</v>
      </c>
      <c r="L52" s="74">
        <f t="shared" si="18"/>
        <v>232</v>
      </c>
      <c r="M52" s="74">
        <f t="shared" si="18"/>
        <v>0</v>
      </c>
      <c r="N52" s="74">
        <f t="shared" si="18"/>
        <v>680</v>
      </c>
      <c r="O52" s="75" t="str">
        <f t="shared" si="0"/>
        <v>△</v>
      </c>
      <c r="P52" s="76">
        <f t="shared" si="1"/>
        <v>108</v>
      </c>
      <c r="Q52" s="8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</row>
    <row r="53" spans="1:219" ht="21" customHeight="1" thickBot="1" thickTop="1">
      <c r="A53" s="58" t="s">
        <v>15</v>
      </c>
      <c r="B53" s="59" t="s">
        <v>22</v>
      </c>
      <c r="C53" s="77">
        <f aca="true" t="shared" si="19" ref="C53:N53">C10+C52</f>
        <v>295339</v>
      </c>
      <c r="D53" s="77">
        <f t="shared" si="19"/>
        <v>320526</v>
      </c>
      <c r="E53" s="77">
        <f t="shared" si="19"/>
        <v>615865</v>
      </c>
      <c r="F53" s="77">
        <f t="shared" si="19"/>
        <v>218832</v>
      </c>
      <c r="G53" s="77">
        <f t="shared" si="19"/>
        <v>1494</v>
      </c>
      <c r="H53" s="77">
        <f t="shared" si="19"/>
        <v>451</v>
      </c>
      <c r="I53" s="77">
        <f t="shared" si="19"/>
        <v>15</v>
      </c>
      <c r="J53" s="77">
        <f t="shared" si="19"/>
        <v>1960</v>
      </c>
      <c r="K53" s="77">
        <f t="shared" si="19"/>
        <v>1589</v>
      </c>
      <c r="L53" s="77">
        <f t="shared" si="19"/>
        <v>477</v>
      </c>
      <c r="M53" s="77">
        <f t="shared" si="19"/>
        <v>2</v>
      </c>
      <c r="N53" s="77">
        <f t="shared" si="19"/>
        <v>2068</v>
      </c>
      <c r="O53" s="77" t="str">
        <f t="shared" si="0"/>
        <v>△</v>
      </c>
      <c r="P53" s="78">
        <f t="shared" si="1"/>
        <v>108</v>
      </c>
      <c r="Q53" s="8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</row>
    <row r="54" spans="1:219" ht="21" customHeight="1" thickTop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7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</row>
    <row r="55" spans="15:255" ht="21" customHeight="1">
      <c r="O55" s="7"/>
      <c r="P55" s="7"/>
      <c r="Q55" s="7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4:255" ht="21" customHeight="1">
      <c r="D56" s="7"/>
      <c r="H56" s="7"/>
      <c r="I56" s="7"/>
      <c r="J56" s="7"/>
      <c r="K56" s="7"/>
      <c r="L56" s="7"/>
      <c r="O56" s="7"/>
      <c r="P56" s="7"/>
      <c r="Q56" s="7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4:255" ht="21" customHeight="1">
      <c r="D57" s="7"/>
      <c r="H57" s="7"/>
      <c r="I57" s="7"/>
      <c r="J57" s="7"/>
      <c r="K57" s="7"/>
      <c r="L57" s="7"/>
      <c r="O57" s="7"/>
      <c r="P57" s="7"/>
      <c r="Q57" s="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3:255" ht="21" customHeight="1">
      <c r="C58" s="7"/>
      <c r="D58" s="7"/>
      <c r="H58" s="7"/>
      <c r="I58" s="7"/>
      <c r="J58" s="7"/>
      <c r="K58" s="7"/>
      <c r="L58" s="7"/>
      <c r="O58" s="7"/>
      <c r="P58" s="7"/>
      <c r="Q58" s="7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4:255" ht="21" customHeight="1">
      <c r="D59" s="7"/>
      <c r="H59" s="7"/>
      <c r="I59" s="7"/>
      <c r="J59" s="7"/>
      <c r="K59" s="7"/>
      <c r="L59" s="7"/>
      <c r="O59" s="7"/>
      <c r="P59" s="7"/>
      <c r="Q59" s="7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4:255" ht="21.75" customHeight="1">
      <c r="D60" s="7"/>
      <c r="E60" s="7"/>
      <c r="H60" s="7"/>
      <c r="I60" s="7"/>
      <c r="J60" s="7"/>
      <c r="K60" s="7"/>
      <c r="L60" s="7"/>
      <c r="N60" s="7"/>
      <c r="O60" s="7"/>
      <c r="P60" s="7"/>
      <c r="Q60" s="7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5:255" ht="19.5" customHeight="1">
      <c r="E61" s="7"/>
      <c r="H61" s="7"/>
      <c r="I61" s="7"/>
      <c r="J61" s="7"/>
      <c r="K61" s="7"/>
      <c r="L61" s="7"/>
      <c r="N61" s="7"/>
      <c r="O61" s="7"/>
      <c r="P61" s="7"/>
      <c r="Q61" s="7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5:255" ht="19.5" customHeight="1">
      <c r="E62" s="7"/>
      <c r="J62" s="7"/>
      <c r="K62" s="7"/>
      <c r="L62" s="7"/>
      <c r="N62" s="7"/>
      <c r="O62" s="7"/>
      <c r="P62" s="7"/>
      <c r="Q62" s="7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5:255" ht="19.5" customHeight="1">
      <c r="E63" s="7"/>
      <c r="J63" s="7"/>
      <c r="K63" s="7"/>
      <c r="L63" s="7"/>
      <c r="N63" s="7"/>
      <c r="O63" s="7"/>
      <c r="P63" s="7"/>
      <c r="Q63" s="7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3:255" ht="19.5" customHeight="1">
      <c r="C64" s="7"/>
      <c r="D64" s="7"/>
      <c r="E64" s="7"/>
      <c r="I64" s="7"/>
      <c r="J64" s="7"/>
      <c r="K64" s="7"/>
      <c r="L64" s="7"/>
      <c r="M64" s="7"/>
      <c r="N64" s="7"/>
      <c r="O64" s="7"/>
      <c r="P64" s="7"/>
      <c r="Q64" s="7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7:255" ht="19.5" customHeight="1">
      <c r="G65" s="7"/>
      <c r="H65" s="7"/>
      <c r="I65" s="7"/>
      <c r="J65" s="7"/>
      <c r="K65" s="7"/>
      <c r="L65" s="7"/>
      <c r="N65" s="7"/>
      <c r="O65" s="7"/>
      <c r="P65" s="7"/>
      <c r="Q65" s="7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5:255" ht="19.5" customHeight="1">
      <c r="E66" s="7"/>
      <c r="F66" s="7"/>
      <c r="G66" s="7"/>
      <c r="H66" s="7"/>
      <c r="I66" s="7"/>
      <c r="J66" s="7"/>
      <c r="K66" s="7"/>
      <c r="L66" s="7"/>
      <c r="N66" s="7"/>
      <c r="O66" s="7"/>
      <c r="P66" s="7"/>
      <c r="Q66" s="7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5:255" ht="19.5" customHeight="1">
      <c r="E67" s="7"/>
      <c r="G67" s="7"/>
      <c r="H67" s="7"/>
      <c r="I67" s="7"/>
      <c r="J67" s="7"/>
      <c r="K67" s="7"/>
      <c r="L67" s="7"/>
      <c r="N67" s="7"/>
      <c r="O67" s="7"/>
      <c r="P67" s="7"/>
      <c r="Q67" s="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3:255" ht="19.5" customHeight="1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5:255" ht="19.5" customHeight="1">
      <c r="E69" s="7"/>
      <c r="F69" s="7"/>
      <c r="G69" s="7"/>
      <c r="H69" s="7"/>
      <c r="I69" s="7"/>
      <c r="J69" s="7"/>
      <c r="K69" s="7"/>
      <c r="L69" s="7"/>
      <c r="N69" s="7"/>
      <c r="O69" s="7"/>
      <c r="P69" s="7"/>
      <c r="Q69" s="7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5:255" ht="17.25">
      <c r="E70" s="7"/>
      <c r="F70" s="7"/>
      <c r="G70" s="7"/>
      <c r="H70" s="7"/>
      <c r="I70" s="7"/>
      <c r="N70" s="7"/>
      <c r="O70" s="7"/>
      <c r="P70" s="7"/>
      <c r="Q70" s="7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7:255" ht="17.25">
      <c r="G71" s="7"/>
      <c r="H71" s="7"/>
      <c r="I71" s="7"/>
      <c r="N71" s="7"/>
      <c r="O71" s="7"/>
      <c r="P71" s="7"/>
      <c r="Q71" s="7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5:255" ht="17.25">
      <c r="E72" s="7"/>
      <c r="G72" s="7"/>
      <c r="H72" s="7"/>
      <c r="I72" s="7"/>
      <c r="K72" s="7"/>
      <c r="N72" s="7"/>
      <c r="O72" s="7"/>
      <c r="P72" s="7"/>
      <c r="Q72" s="7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5:255" ht="17.25">
      <c r="E73" s="7"/>
      <c r="F73" s="4"/>
      <c r="G73" s="7"/>
      <c r="H73" s="7"/>
      <c r="I73" s="7"/>
      <c r="J73" s="7"/>
      <c r="K73" s="7"/>
      <c r="L73" s="7"/>
      <c r="N73" s="7"/>
      <c r="O73" s="7"/>
      <c r="P73" s="7"/>
      <c r="Q73" s="7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5:255" ht="17.25">
      <c r="E74" s="7"/>
      <c r="F74" s="7"/>
      <c r="G74" s="7"/>
      <c r="H74" s="7"/>
      <c r="I74" s="7"/>
      <c r="J74" s="7"/>
      <c r="K74" s="7"/>
      <c r="L74" s="7"/>
      <c r="N74" s="7"/>
      <c r="O74" s="7"/>
      <c r="P74" s="7"/>
      <c r="Q74" s="7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5:255" ht="17.25">
      <c r="E75" s="7"/>
      <c r="F75" s="7"/>
      <c r="G75" s="7"/>
      <c r="H75" s="7"/>
      <c r="I75" s="7"/>
      <c r="J75" s="7"/>
      <c r="K75" s="7"/>
      <c r="L75" s="7"/>
      <c r="N75" s="7"/>
      <c r="O75" s="7"/>
      <c r="P75" s="7"/>
      <c r="Q75" s="7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5:255" ht="17.25">
      <c r="E76" s="7"/>
      <c r="F76" s="7"/>
      <c r="G76" s="7"/>
      <c r="H76" s="7"/>
      <c r="I76" s="7"/>
      <c r="J76" s="7"/>
      <c r="K76" s="7"/>
      <c r="L76" s="7"/>
      <c r="N76" s="7"/>
      <c r="O76" s="7"/>
      <c r="P76" s="7"/>
      <c r="Q76" s="7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3:255" ht="17.25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5:255" ht="17.25">
      <c r="E78" s="7"/>
      <c r="J78" s="7"/>
      <c r="K78" s="7"/>
      <c r="N78" s="7"/>
      <c r="O78" s="7"/>
      <c r="P78" s="7"/>
      <c r="Q78" s="7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5:255" ht="17.25">
      <c r="E79" s="7"/>
      <c r="J79" s="7"/>
      <c r="K79" s="7"/>
      <c r="N79" s="7"/>
      <c r="P79" s="7"/>
      <c r="Q79" s="7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5:255" ht="17.25">
      <c r="E80" s="7"/>
      <c r="J80" s="7"/>
      <c r="K80" s="7"/>
      <c r="N80" s="7"/>
      <c r="P80" s="7"/>
      <c r="Q80" s="7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3:255" ht="17.25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5:255" ht="17.25">
      <c r="E82" s="7"/>
      <c r="J82" s="7"/>
      <c r="K82" s="7"/>
      <c r="N82" s="7"/>
      <c r="O82" s="7"/>
      <c r="P82" s="7"/>
      <c r="Q82" s="7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5:255" ht="17.25">
      <c r="E83" s="7"/>
      <c r="J83" s="7"/>
      <c r="K83" s="7"/>
      <c r="N83" s="7"/>
      <c r="O83" s="7"/>
      <c r="P83" s="7"/>
      <c r="Q83" s="7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5:255" ht="17.25">
      <c r="E84" s="7"/>
      <c r="J84" s="7"/>
      <c r="K84" s="7"/>
      <c r="N84" s="7"/>
      <c r="O84" s="7"/>
      <c r="P84" s="7"/>
      <c r="Q84" s="7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5:255" ht="17.25">
      <c r="E85" s="7"/>
      <c r="J85" s="7"/>
      <c r="K85" s="7"/>
      <c r="N85" s="7"/>
      <c r="O85" s="7"/>
      <c r="P85" s="7"/>
      <c r="Q85" s="7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5:255" ht="17.25">
      <c r="E86" s="7"/>
      <c r="J86" s="7"/>
      <c r="K86" s="7"/>
      <c r="N86" s="7"/>
      <c r="O86" s="7"/>
      <c r="P86" s="7"/>
      <c r="Q86" s="7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5:255" ht="17.25">
      <c r="E87" s="7"/>
      <c r="J87" s="7"/>
      <c r="K87" s="7"/>
      <c r="N87" s="7"/>
      <c r="O87" s="7"/>
      <c r="P87" s="7"/>
      <c r="Q87" s="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5:255" ht="17.25">
      <c r="E88" s="7"/>
      <c r="J88" s="7"/>
      <c r="K88" s="7"/>
      <c r="N88" s="7"/>
      <c r="O88" s="7"/>
      <c r="P88" s="7"/>
      <c r="Q88" s="7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5:255" ht="17.25">
      <c r="E89" s="7"/>
      <c r="J89" s="7"/>
      <c r="K89" s="7"/>
      <c r="N89" s="7"/>
      <c r="O89" s="7"/>
      <c r="P89" s="7"/>
      <c r="Q89" s="7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5:255" ht="17.25">
      <c r="E90" s="7"/>
      <c r="J90" s="7"/>
      <c r="K90" s="7"/>
      <c r="N90" s="7"/>
      <c r="O90" s="7"/>
      <c r="P90" s="7"/>
      <c r="Q90" s="7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3:255" ht="17.25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5:255" ht="17.25">
      <c r="E92" s="7"/>
      <c r="J92" s="7"/>
      <c r="K92" s="7"/>
      <c r="N92" s="7"/>
      <c r="O92" s="7"/>
      <c r="P92" s="7"/>
      <c r="Q92" s="7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5:255" ht="17.25">
      <c r="E93" s="7"/>
      <c r="J93" s="7"/>
      <c r="K93" s="7"/>
      <c r="N93" s="7"/>
      <c r="O93" s="7"/>
      <c r="P93" s="7"/>
      <c r="Q93" s="7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5:255" ht="17.25">
      <c r="E94" s="7"/>
      <c r="J94" s="7"/>
      <c r="K94" s="7"/>
      <c r="N94" s="7"/>
      <c r="O94" s="7"/>
      <c r="P94" s="7"/>
      <c r="Q94" s="7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5:255" ht="17.25">
      <c r="E95" s="7"/>
      <c r="H95" s="7"/>
      <c r="J95" s="7"/>
      <c r="K95" s="7"/>
      <c r="N95" s="7"/>
      <c r="O95" s="7"/>
      <c r="P95" s="7"/>
      <c r="Q95" s="7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5:255" ht="17.25">
      <c r="E96" s="7"/>
      <c r="J96" s="7"/>
      <c r="K96" s="7"/>
      <c r="N96" s="7"/>
      <c r="O96" s="7"/>
      <c r="P96" s="7"/>
      <c r="Q96" s="7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5:255" ht="17.25">
      <c r="E97" s="7"/>
      <c r="J97" s="7"/>
      <c r="K97" s="7"/>
      <c r="N97" s="7"/>
      <c r="O97" s="7"/>
      <c r="P97" s="7"/>
      <c r="Q97" s="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5:255" ht="17.25">
      <c r="E98" s="7"/>
      <c r="J98" s="7"/>
      <c r="K98" s="7"/>
      <c r="N98" s="7"/>
      <c r="O98" s="7"/>
      <c r="P98" s="7"/>
      <c r="Q98" s="7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5:255" ht="17.25">
      <c r="E99" s="7"/>
      <c r="J99" s="7"/>
      <c r="K99" s="7"/>
      <c r="N99" s="7"/>
      <c r="O99" s="7"/>
      <c r="P99" s="7"/>
      <c r="Q99" s="7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3:255" ht="17.25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5:255" ht="17.25">
      <c r="E101" s="7"/>
      <c r="J101" s="7"/>
      <c r="K101" s="7"/>
      <c r="N101" s="7"/>
      <c r="O101" s="7"/>
      <c r="P101" s="7"/>
      <c r="Q101" s="7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5:255" ht="17.25">
      <c r="E102" s="7"/>
      <c r="J102" s="7"/>
      <c r="K102" s="7"/>
      <c r="N102" s="7"/>
      <c r="O102" s="7"/>
      <c r="P102" s="7"/>
      <c r="Q102" s="7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5:255" ht="17.25">
      <c r="E103" s="7"/>
      <c r="J103" s="7"/>
      <c r="K103" s="7"/>
      <c r="N103" s="7"/>
      <c r="O103" s="7"/>
      <c r="P103" s="7"/>
      <c r="Q103" s="7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5:255" ht="17.25">
      <c r="E104" s="7"/>
      <c r="J104" s="7"/>
      <c r="K104" s="7"/>
      <c r="N104" s="7"/>
      <c r="O104" s="7"/>
      <c r="P104" s="7"/>
      <c r="Q104" s="7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1:255" ht="17.25">
      <c r="K105" s="7"/>
      <c r="O105" s="7"/>
      <c r="P105" s="7"/>
      <c r="Q105" s="7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1:255" ht="17.25">
      <c r="K106" s="7"/>
      <c r="O106" s="7"/>
      <c r="P106" s="7"/>
      <c r="Q106" s="7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1:255" ht="17.25">
      <c r="K107" s="7"/>
      <c r="O107" s="7"/>
      <c r="P107" s="7"/>
      <c r="Q107" s="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1:255" ht="17.25">
      <c r="K108" s="7"/>
      <c r="O108" s="7"/>
      <c r="P108" s="7"/>
      <c r="Q108" s="7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1:255" ht="17.25">
      <c r="K109" s="7"/>
      <c r="O109" s="7"/>
      <c r="P109" s="7"/>
      <c r="Q109" s="7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1:255" ht="17.25">
      <c r="K110" s="7"/>
      <c r="O110" s="7"/>
      <c r="P110" s="7"/>
      <c r="Q110" s="7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1:255" ht="17.25">
      <c r="K111" s="7"/>
      <c r="O111" s="7"/>
      <c r="P111" s="7"/>
      <c r="Q111" s="7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1:255" ht="17.25">
      <c r="K112" s="7"/>
      <c r="O112" s="7"/>
      <c r="P112" s="7"/>
      <c r="Q112" s="7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1:255" ht="17.25">
      <c r="K113" s="7"/>
      <c r="O113" s="7"/>
      <c r="P113" s="7"/>
      <c r="Q113" s="7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1:255" ht="17.25">
      <c r="K114" s="7"/>
      <c r="O114" s="7"/>
      <c r="P114" s="7"/>
      <c r="Q114" s="7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1:255" ht="17.25">
      <c r="K115" s="7"/>
      <c r="O115" s="7"/>
      <c r="P115" s="7"/>
      <c r="Q115" s="7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5:255" ht="17.25">
      <c r="O116" s="7"/>
      <c r="P116" s="7"/>
      <c r="Q116" s="7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5:255" ht="17.25">
      <c r="O117" s="7"/>
      <c r="P117" s="7"/>
      <c r="Q117" s="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5:255" ht="17.25">
      <c r="O118" s="7"/>
      <c r="P118" s="7"/>
      <c r="Q118" s="7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5:255" ht="17.25">
      <c r="O119" s="7"/>
      <c r="P119" s="7"/>
      <c r="Q119" s="7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5:255" ht="17.25">
      <c r="O120" s="7"/>
      <c r="P120" s="7"/>
      <c r="Q120" s="7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spans="15:255" ht="17.25">
      <c r="O121" s="7"/>
      <c r="P121" s="7"/>
      <c r="Q121" s="7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</row>
    <row r="122" spans="15:255" ht="17.25">
      <c r="O122" s="7"/>
      <c r="P122" s="7"/>
      <c r="Q122" s="7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</row>
    <row r="123" spans="15:255" ht="17.25">
      <c r="O123" s="7"/>
      <c r="P123" s="7"/>
      <c r="Q123" s="7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</row>
  </sheetData>
  <printOptions horizontalCentered="1"/>
  <pageMargins left="0.3937007874015748" right="0.2755905511811024" top="0.5905511811023623" bottom="0.1968503937007874" header="0" footer="0"/>
  <pageSetup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123"/>
  <sheetViews>
    <sheetView showOutlineSymbols="0" zoomScale="87" zoomScaleNormal="87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3" sqref="D13"/>
    </sheetView>
  </sheetViews>
  <sheetFormatPr defaultColWidth="8.88671875" defaultRowHeight="15"/>
  <cols>
    <col min="1" max="1" width="3.6640625" style="1" customWidth="1"/>
    <col min="2" max="2" width="9.6640625" style="1" customWidth="1"/>
    <col min="3" max="6" width="10.6640625" style="1" customWidth="1"/>
    <col min="7" max="7" width="7.6640625" style="1" customWidth="1"/>
    <col min="8" max="9" width="6.6640625" style="1" customWidth="1"/>
    <col min="10" max="11" width="7.6640625" style="1" customWidth="1"/>
    <col min="12" max="13" width="6.6640625" style="1" customWidth="1"/>
    <col min="14" max="14" width="7.6640625" style="1" customWidth="1"/>
    <col min="15" max="15" width="2.6640625" style="1" customWidth="1"/>
    <col min="16" max="16" width="7.6640625" style="1" customWidth="1"/>
    <col min="17" max="17" width="0.88671875" style="1" customWidth="1"/>
    <col min="18" max="18" width="3.6640625" style="1" customWidth="1"/>
    <col min="19" max="19" width="11.6640625" style="1" customWidth="1"/>
    <col min="20" max="21" width="14.6640625" style="1" customWidth="1"/>
    <col min="22" max="22" width="3.6640625" style="1" customWidth="1"/>
    <col min="23" max="23" width="11.6640625" style="1" customWidth="1"/>
    <col min="24" max="16384" width="10.6640625" style="1" customWidth="1"/>
  </cols>
  <sheetData>
    <row r="1" spans="2:219" ht="30" customHeight="1">
      <c r="B1" s="2" t="s">
        <v>16</v>
      </c>
      <c r="E1" s="3" t="s">
        <v>78</v>
      </c>
      <c r="M1" s="4" t="s">
        <v>70</v>
      </c>
      <c r="Q1" s="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</row>
    <row r="2" spans="17:219" ht="19.5" customHeight="1" thickBot="1">
      <c r="Q2" s="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</row>
    <row r="3" spans="1:219" ht="19.5" customHeight="1" thickTop="1">
      <c r="A3" s="24"/>
      <c r="B3" s="25" t="s">
        <v>17</v>
      </c>
      <c r="C3" s="26" t="s">
        <v>58</v>
      </c>
      <c r="D3" s="25"/>
      <c r="E3" s="25"/>
      <c r="F3" s="26"/>
      <c r="G3" s="26" t="s">
        <v>62</v>
      </c>
      <c r="H3" s="25"/>
      <c r="I3" s="25"/>
      <c r="J3" s="25"/>
      <c r="K3" s="26" t="s">
        <v>68</v>
      </c>
      <c r="L3" s="25"/>
      <c r="M3" s="25"/>
      <c r="N3" s="25"/>
      <c r="O3" s="26"/>
      <c r="P3" s="27"/>
      <c r="Q3" s="8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</row>
    <row r="4" spans="1:219" ht="19.5" customHeight="1">
      <c r="A4" s="28"/>
      <c r="B4" s="29"/>
      <c r="C4" s="30"/>
      <c r="D4" s="30"/>
      <c r="E4" s="30"/>
      <c r="F4" s="31"/>
      <c r="G4" s="30"/>
      <c r="H4" s="30" t="s">
        <v>64</v>
      </c>
      <c r="I4" s="32" t="s">
        <v>66</v>
      </c>
      <c r="J4" s="30"/>
      <c r="K4" s="30"/>
      <c r="L4" s="30" t="s">
        <v>64</v>
      </c>
      <c r="M4" s="32" t="s">
        <v>66</v>
      </c>
      <c r="N4" s="30"/>
      <c r="O4" s="31"/>
      <c r="P4" s="33"/>
      <c r="Q4" s="8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</row>
    <row r="5" spans="1:219" ht="19.5" customHeight="1" thickBot="1">
      <c r="A5" s="28" t="s">
        <v>0</v>
      </c>
      <c r="B5" s="29"/>
      <c r="C5" s="34" t="s">
        <v>59</v>
      </c>
      <c r="D5" s="34" t="s">
        <v>60</v>
      </c>
      <c r="E5" s="34" t="s">
        <v>22</v>
      </c>
      <c r="F5" s="34" t="s">
        <v>61</v>
      </c>
      <c r="G5" s="34" t="s">
        <v>63</v>
      </c>
      <c r="H5" s="35" t="s">
        <v>65</v>
      </c>
      <c r="I5" s="35" t="s">
        <v>67</v>
      </c>
      <c r="J5" s="34" t="s">
        <v>22</v>
      </c>
      <c r="K5" s="34" t="s">
        <v>63</v>
      </c>
      <c r="L5" s="35" t="s">
        <v>69</v>
      </c>
      <c r="M5" s="35" t="s">
        <v>67</v>
      </c>
      <c r="N5" s="34" t="s">
        <v>22</v>
      </c>
      <c r="O5" s="36" t="s">
        <v>71</v>
      </c>
      <c r="P5" s="37"/>
      <c r="Q5" s="8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</row>
    <row r="6" spans="1:219" ht="21" customHeight="1" thickTop="1">
      <c r="A6" s="38"/>
      <c r="B6" s="26" t="s">
        <v>18</v>
      </c>
      <c r="C6" s="62">
        <v>72817</v>
      </c>
      <c r="D6" s="62">
        <v>77542</v>
      </c>
      <c r="E6" s="63">
        <f>C6+D6</f>
        <v>150359</v>
      </c>
      <c r="F6" s="62">
        <v>57241</v>
      </c>
      <c r="G6" s="62">
        <v>349</v>
      </c>
      <c r="H6" s="62">
        <v>139</v>
      </c>
      <c r="I6" s="62">
        <v>13</v>
      </c>
      <c r="J6" s="63">
        <f>G6+H6+I6</f>
        <v>501</v>
      </c>
      <c r="K6" s="62">
        <v>341</v>
      </c>
      <c r="L6" s="62">
        <v>76</v>
      </c>
      <c r="M6" s="62">
        <v>0</v>
      </c>
      <c r="N6" s="63">
        <f>K6+L6+M6</f>
        <v>417</v>
      </c>
      <c r="O6" s="64">
        <f aca="true" t="shared" si="0" ref="O6:O53">IF((J6-N6)&lt;0,"△","")</f>
      </c>
      <c r="P6" s="65">
        <f aca="true" t="shared" si="1" ref="P6:P53">IF((J6-N6)=0,"0 ",IF((J6-N6)&lt;0,-(J6-N6),J6-N6))</f>
        <v>84</v>
      </c>
      <c r="Q6" s="8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</row>
    <row r="7" spans="1:219" ht="21" customHeight="1">
      <c r="A7" s="43" t="s">
        <v>1</v>
      </c>
      <c r="B7" s="30" t="s">
        <v>19</v>
      </c>
      <c r="C7" s="66">
        <v>67576</v>
      </c>
      <c r="D7" s="66">
        <v>73831</v>
      </c>
      <c r="E7" s="67">
        <f>C7+D7</f>
        <v>141407</v>
      </c>
      <c r="F7" s="66">
        <v>56563</v>
      </c>
      <c r="G7" s="66">
        <v>409</v>
      </c>
      <c r="H7" s="66">
        <v>117</v>
      </c>
      <c r="I7" s="66">
        <v>3</v>
      </c>
      <c r="J7" s="67">
        <f>G7+H7+I7</f>
        <v>529</v>
      </c>
      <c r="K7" s="66">
        <v>383</v>
      </c>
      <c r="L7" s="66">
        <v>87</v>
      </c>
      <c r="M7" s="66">
        <v>1</v>
      </c>
      <c r="N7" s="67">
        <f>K7+L7+M7</f>
        <v>471</v>
      </c>
      <c r="O7" s="68">
        <f t="shared" si="0"/>
      </c>
      <c r="P7" s="69">
        <f t="shared" si="1"/>
        <v>58</v>
      </c>
      <c r="Q7" s="8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ht="21" customHeight="1">
      <c r="A8" s="43"/>
      <c r="B8" s="30" t="s">
        <v>20</v>
      </c>
      <c r="C8" s="66">
        <v>23195</v>
      </c>
      <c r="D8" s="66">
        <v>25921</v>
      </c>
      <c r="E8" s="67">
        <f>C8+D8</f>
        <v>49116</v>
      </c>
      <c r="F8" s="66">
        <v>18862</v>
      </c>
      <c r="G8" s="66">
        <v>131</v>
      </c>
      <c r="H8" s="66">
        <v>48</v>
      </c>
      <c r="I8" s="66">
        <v>0</v>
      </c>
      <c r="J8" s="67">
        <f>G8+H8+I8</f>
        <v>179</v>
      </c>
      <c r="K8" s="66">
        <v>124</v>
      </c>
      <c r="L8" s="66">
        <v>41</v>
      </c>
      <c r="M8" s="66">
        <v>0</v>
      </c>
      <c r="N8" s="67">
        <f>K8+L8+M8</f>
        <v>165</v>
      </c>
      <c r="O8" s="68">
        <f t="shared" si="0"/>
      </c>
      <c r="P8" s="69">
        <f t="shared" si="1"/>
        <v>14</v>
      </c>
      <c r="Q8" s="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ht="21" customHeight="1">
      <c r="A9" s="43" t="s">
        <v>2</v>
      </c>
      <c r="B9" s="30" t="s">
        <v>21</v>
      </c>
      <c r="C9" s="70">
        <v>18309</v>
      </c>
      <c r="D9" s="70">
        <v>19402</v>
      </c>
      <c r="E9" s="67">
        <f>C9+D9</f>
        <v>37711</v>
      </c>
      <c r="F9" s="70">
        <v>14363</v>
      </c>
      <c r="G9" s="70">
        <v>122</v>
      </c>
      <c r="H9" s="70">
        <v>30</v>
      </c>
      <c r="I9" s="66">
        <v>0</v>
      </c>
      <c r="J9" s="67">
        <f>G9+H9+I9</f>
        <v>152</v>
      </c>
      <c r="K9" s="70">
        <v>87</v>
      </c>
      <c r="L9" s="70">
        <v>24</v>
      </c>
      <c r="M9" s="66">
        <v>0</v>
      </c>
      <c r="N9" s="67">
        <f>K9+L9+M9</f>
        <v>111</v>
      </c>
      <c r="O9" s="68">
        <f t="shared" si="0"/>
      </c>
      <c r="P9" s="69">
        <f t="shared" si="1"/>
        <v>41</v>
      </c>
      <c r="Q9" s="8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ht="21" customHeight="1" thickBot="1">
      <c r="A10" s="43"/>
      <c r="B10" s="49" t="s">
        <v>22</v>
      </c>
      <c r="C10" s="71">
        <f aca="true" t="shared" si="2" ref="C10:M10">SUM(C6:C9)</f>
        <v>181897</v>
      </c>
      <c r="D10" s="71">
        <f t="shared" si="2"/>
        <v>196696</v>
      </c>
      <c r="E10" s="71">
        <f t="shared" si="2"/>
        <v>378593</v>
      </c>
      <c r="F10" s="71">
        <f t="shared" si="2"/>
        <v>147029</v>
      </c>
      <c r="G10" s="71">
        <f t="shared" si="2"/>
        <v>1011</v>
      </c>
      <c r="H10" s="71">
        <f t="shared" si="2"/>
        <v>334</v>
      </c>
      <c r="I10" s="71">
        <f t="shared" si="2"/>
        <v>16</v>
      </c>
      <c r="J10" s="71">
        <f t="shared" si="2"/>
        <v>1361</v>
      </c>
      <c r="K10" s="71">
        <f t="shared" si="2"/>
        <v>935</v>
      </c>
      <c r="L10" s="71">
        <f t="shared" si="2"/>
        <v>228</v>
      </c>
      <c r="M10" s="71">
        <f t="shared" si="2"/>
        <v>1</v>
      </c>
      <c r="N10" s="71">
        <f>SUM(N6:N9)</f>
        <v>1164</v>
      </c>
      <c r="O10" s="72">
        <f t="shared" si="0"/>
      </c>
      <c r="P10" s="73">
        <f t="shared" si="1"/>
        <v>197</v>
      </c>
      <c r="Q10" s="8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ht="21" customHeight="1" thickTop="1">
      <c r="A11" s="38" t="s">
        <v>3</v>
      </c>
      <c r="B11" s="26" t="s">
        <v>23</v>
      </c>
      <c r="C11" s="62">
        <v>4111</v>
      </c>
      <c r="D11" s="62">
        <v>4490</v>
      </c>
      <c r="E11" s="63">
        <f>C11+D11</f>
        <v>8601</v>
      </c>
      <c r="F11" s="62">
        <v>2783</v>
      </c>
      <c r="G11" s="62">
        <v>21</v>
      </c>
      <c r="H11" s="62">
        <v>10</v>
      </c>
      <c r="I11" s="62">
        <v>0</v>
      </c>
      <c r="J11" s="63">
        <f>G11+H11+I11</f>
        <v>31</v>
      </c>
      <c r="K11" s="62">
        <v>33</v>
      </c>
      <c r="L11" s="62">
        <v>5</v>
      </c>
      <c r="M11" s="62">
        <v>0</v>
      </c>
      <c r="N11" s="63">
        <f>K11+L11+M11</f>
        <v>38</v>
      </c>
      <c r="O11" s="64" t="str">
        <f t="shared" si="0"/>
        <v>△</v>
      </c>
      <c r="P11" s="65">
        <f t="shared" si="1"/>
        <v>7</v>
      </c>
      <c r="Q11" s="8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ht="21" customHeight="1">
      <c r="A12" s="43" t="s">
        <v>4</v>
      </c>
      <c r="B12" s="30" t="s">
        <v>24</v>
      </c>
      <c r="C12" s="66">
        <v>6706</v>
      </c>
      <c r="D12" s="66">
        <v>7286</v>
      </c>
      <c r="E12" s="67">
        <f>C12+D12</f>
        <v>13992</v>
      </c>
      <c r="F12" s="66">
        <v>4252</v>
      </c>
      <c r="G12" s="66">
        <v>14</v>
      </c>
      <c r="H12" s="66">
        <v>5</v>
      </c>
      <c r="I12" s="66">
        <v>1</v>
      </c>
      <c r="J12" s="67">
        <f>G12+H12+I12</f>
        <v>20</v>
      </c>
      <c r="K12" s="66">
        <v>24</v>
      </c>
      <c r="L12" s="66">
        <v>11</v>
      </c>
      <c r="M12" s="66">
        <v>0</v>
      </c>
      <c r="N12" s="67">
        <f>K12+L12+M12</f>
        <v>35</v>
      </c>
      <c r="O12" s="68" t="str">
        <f t="shared" si="0"/>
        <v>△</v>
      </c>
      <c r="P12" s="69">
        <f t="shared" si="1"/>
        <v>15</v>
      </c>
      <c r="Q12" s="8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ht="21" customHeight="1">
      <c r="A13" s="43" t="s">
        <v>5</v>
      </c>
      <c r="B13" s="30" t="s">
        <v>25</v>
      </c>
      <c r="C13" s="66">
        <v>1682</v>
      </c>
      <c r="D13" s="66">
        <v>1796</v>
      </c>
      <c r="E13" s="67">
        <f>C13+D13</f>
        <v>3478</v>
      </c>
      <c r="F13" s="66">
        <v>948</v>
      </c>
      <c r="G13" s="66">
        <v>9</v>
      </c>
      <c r="H13" s="66">
        <v>1</v>
      </c>
      <c r="I13" s="66">
        <v>1</v>
      </c>
      <c r="J13" s="67">
        <f>G13+H13+I13</f>
        <v>11</v>
      </c>
      <c r="K13" s="66">
        <v>8</v>
      </c>
      <c r="L13" s="66">
        <v>3</v>
      </c>
      <c r="M13" s="66">
        <v>0</v>
      </c>
      <c r="N13" s="67">
        <f>K13+L13+M13</f>
        <v>11</v>
      </c>
      <c r="O13" s="68">
        <f t="shared" si="0"/>
      </c>
      <c r="P13" s="69" t="str">
        <f t="shared" si="1"/>
        <v>0 </v>
      </c>
      <c r="Q13" s="8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ht="21" customHeight="1" thickBot="1">
      <c r="A14" s="43"/>
      <c r="B14" s="49" t="s">
        <v>22</v>
      </c>
      <c r="C14" s="71">
        <f aca="true" t="shared" si="3" ref="C14:M14">SUM(C11:C13)</f>
        <v>12499</v>
      </c>
      <c r="D14" s="71">
        <f t="shared" si="3"/>
        <v>13572</v>
      </c>
      <c r="E14" s="71">
        <f t="shared" si="3"/>
        <v>26071</v>
      </c>
      <c r="F14" s="71">
        <f t="shared" si="3"/>
        <v>7983</v>
      </c>
      <c r="G14" s="71">
        <f t="shared" si="3"/>
        <v>44</v>
      </c>
      <c r="H14" s="71">
        <f t="shared" si="3"/>
        <v>16</v>
      </c>
      <c r="I14" s="71">
        <f t="shared" si="3"/>
        <v>2</v>
      </c>
      <c r="J14" s="71">
        <f t="shared" si="3"/>
        <v>62</v>
      </c>
      <c r="K14" s="71">
        <f t="shared" si="3"/>
        <v>65</v>
      </c>
      <c r="L14" s="71">
        <f t="shared" si="3"/>
        <v>19</v>
      </c>
      <c r="M14" s="71">
        <f t="shared" si="3"/>
        <v>0</v>
      </c>
      <c r="N14" s="71">
        <f>SUM(N11:N13)</f>
        <v>84</v>
      </c>
      <c r="O14" s="72" t="str">
        <f t="shared" si="0"/>
        <v>△</v>
      </c>
      <c r="P14" s="73">
        <f t="shared" si="1"/>
        <v>22</v>
      </c>
      <c r="Q14" s="8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ht="21" customHeight="1" thickTop="1">
      <c r="A15" s="38"/>
      <c r="B15" s="26" t="s">
        <v>26</v>
      </c>
      <c r="C15" s="62">
        <v>5026</v>
      </c>
      <c r="D15" s="62">
        <v>5352</v>
      </c>
      <c r="E15" s="63">
        <f aca="true" t="shared" si="4" ref="E15:E22">C15+D15</f>
        <v>10378</v>
      </c>
      <c r="F15" s="62">
        <v>2898</v>
      </c>
      <c r="G15" s="62">
        <v>16</v>
      </c>
      <c r="H15" s="62">
        <v>6</v>
      </c>
      <c r="I15" s="62">
        <v>0</v>
      </c>
      <c r="J15" s="63">
        <f aca="true" t="shared" si="5" ref="J15:J22">G15+H15+I15</f>
        <v>22</v>
      </c>
      <c r="K15" s="62">
        <v>29</v>
      </c>
      <c r="L15" s="62">
        <v>6</v>
      </c>
      <c r="M15" s="62">
        <v>0</v>
      </c>
      <c r="N15" s="63">
        <f aca="true" t="shared" si="6" ref="N15:N22">K15+L15+M15</f>
        <v>35</v>
      </c>
      <c r="O15" s="64" t="str">
        <f t="shared" si="0"/>
        <v>△</v>
      </c>
      <c r="P15" s="65">
        <f t="shared" si="1"/>
        <v>13</v>
      </c>
      <c r="Q15" s="8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ht="21" customHeight="1">
      <c r="A16" s="43" t="s">
        <v>6</v>
      </c>
      <c r="B16" s="30" t="s">
        <v>27</v>
      </c>
      <c r="C16" s="66">
        <v>2172</v>
      </c>
      <c r="D16" s="66">
        <v>2352</v>
      </c>
      <c r="E16" s="67">
        <f t="shared" si="4"/>
        <v>4524</v>
      </c>
      <c r="F16" s="66">
        <v>1239</v>
      </c>
      <c r="G16" s="66">
        <v>4</v>
      </c>
      <c r="H16" s="66">
        <v>4</v>
      </c>
      <c r="I16" s="66">
        <v>0</v>
      </c>
      <c r="J16" s="67">
        <f t="shared" si="5"/>
        <v>8</v>
      </c>
      <c r="K16" s="66">
        <v>8</v>
      </c>
      <c r="L16" s="66">
        <v>2</v>
      </c>
      <c r="M16" s="66">
        <v>0</v>
      </c>
      <c r="N16" s="67">
        <f t="shared" si="6"/>
        <v>10</v>
      </c>
      <c r="O16" s="68" t="str">
        <f t="shared" si="0"/>
        <v>△</v>
      </c>
      <c r="P16" s="69">
        <f t="shared" si="1"/>
        <v>2</v>
      </c>
      <c r="Q16" s="8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ht="21" customHeight="1">
      <c r="A17" s="43"/>
      <c r="B17" s="30" t="s">
        <v>28</v>
      </c>
      <c r="C17" s="66">
        <v>4000</v>
      </c>
      <c r="D17" s="66">
        <v>4387</v>
      </c>
      <c r="E17" s="67">
        <f t="shared" si="4"/>
        <v>8387</v>
      </c>
      <c r="F17" s="66">
        <v>2378</v>
      </c>
      <c r="G17" s="66">
        <v>13</v>
      </c>
      <c r="H17" s="66">
        <v>2</v>
      </c>
      <c r="I17" s="66">
        <v>0</v>
      </c>
      <c r="J17" s="67">
        <f t="shared" si="5"/>
        <v>15</v>
      </c>
      <c r="K17" s="66">
        <v>16</v>
      </c>
      <c r="L17" s="66">
        <v>6</v>
      </c>
      <c r="M17" s="66">
        <v>0</v>
      </c>
      <c r="N17" s="67">
        <f t="shared" si="6"/>
        <v>22</v>
      </c>
      <c r="O17" s="68" t="str">
        <f t="shared" si="0"/>
        <v>△</v>
      </c>
      <c r="P17" s="69">
        <f t="shared" si="1"/>
        <v>7</v>
      </c>
      <c r="Q17" s="8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ht="21" customHeight="1">
      <c r="A18" s="43"/>
      <c r="B18" s="30" t="s">
        <v>29</v>
      </c>
      <c r="C18" s="66">
        <v>2634</v>
      </c>
      <c r="D18" s="66">
        <v>2836</v>
      </c>
      <c r="E18" s="67">
        <f t="shared" si="4"/>
        <v>5470</v>
      </c>
      <c r="F18" s="66">
        <v>1480</v>
      </c>
      <c r="G18" s="66">
        <v>8</v>
      </c>
      <c r="H18" s="66">
        <v>2</v>
      </c>
      <c r="I18" s="66">
        <v>0</v>
      </c>
      <c r="J18" s="67">
        <f t="shared" si="5"/>
        <v>10</v>
      </c>
      <c r="K18" s="66">
        <v>6</v>
      </c>
      <c r="L18" s="66">
        <v>6</v>
      </c>
      <c r="M18" s="66">
        <v>0</v>
      </c>
      <c r="N18" s="67">
        <f t="shared" si="6"/>
        <v>12</v>
      </c>
      <c r="O18" s="68" t="str">
        <f t="shared" si="0"/>
        <v>△</v>
      </c>
      <c r="P18" s="69">
        <f t="shared" si="1"/>
        <v>2</v>
      </c>
      <c r="Q18" s="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ht="21" customHeight="1">
      <c r="A19" s="43" t="s">
        <v>7</v>
      </c>
      <c r="B19" s="30" t="s">
        <v>30</v>
      </c>
      <c r="C19" s="66">
        <v>2285</v>
      </c>
      <c r="D19" s="66">
        <v>2496</v>
      </c>
      <c r="E19" s="67">
        <f t="shared" si="4"/>
        <v>4781</v>
      </c>
      <c r="F19" s="66">
        <v>1616</v>
      </c>
      <c r="G19" s="66">
        <v>7</v>
      </c>
      <c r="H19" s="66">
        <v>3</v>
      </c>
      <c r="I19" s="66">
        <v>0</v>
      </c>
      <c r="J19" s="67">
        <f t="shared" si="5"/>
        <v>10</v>
      </c>
      <c r="K19" s="66">
        <v>10</v>
      </c>
      <c r="L19" s="66">
        <v>2</v>
      </c>
      <c r="M19" s="66">
        <v>0</v>
      </c>
      <c r="N19" s="67">
        <f t="shared" si="6"/>
        <v>12</v>
      </c>
      <c r="O19" s="68" t="str">
        <f t="shared" si="0"/>
        <v>△</v>
      </c>
      <c r="P19" s="69">
        <f t="shared" si="1"/>
        <v>2</v>
      </c>
      <c r="Q19" s="8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ht="21" customHeight="1">
      <c r="A20" s="43"/>
      <c r="B20" s="30" t="s">
        <v>31</v>
      </c>
      <c r="C20" s="66">
        <v>2008</v>
      </c>
      <c r="D20" s="66">
        <v>2241</v>
      </c>
      <c r="E20" s="67">
        <f t="shared" si="4"/>
        <v>4249</v>
      </c>
      <c r="F20" s="66">
        <v>1246</v>
      </c>
      <c r="G20" s="66">
        <v>7</v>
      </c>
      <c r="H20" s="66">
        <v>2</v>
      </c>
      <c r="I20" s="66">
        <v>0</v>
      </c>
      <c r="J20" s="67">
        <f t="shared" si="5"/>
        <v>9</v>
      </c>
      <c r="K20" s="66">
        <v>4</v>
      </c>
      <c r="L20" s="66">
        <v>7</v>
      </c>
      <c r="M20" s="66">
        <v>0</v>
      </c>
      <c r="N20" s="67">
        <f t="shared" si="6"/>
        <v>11</v>
      </c>
      <c r="O20" s="68" t="str">
        <f t="shared" si="0"/>
        <v>△</v>
      </c>
      <c r="P20" s="69">
        <f t="shared" si="1"/>
        <v>2</v>
      </c>
      <c r="Q20" s="8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ht="21" customHeight="1">
      <c r="A21" s="43"/>
      <c r="B21" s="30" t="s">
        <v>32</v>
      </c>
      <c r="C21" s="66">
        <v>1354</v>
      </c>
      <c r="D21" s="66">
        <v>1481</v>
      </c>
      <c r="E21" s="67">
        <f t="shared" si="4"/>
        <v>2835</v>
      </c>
      <c r="F21" s="66">
        <v>842</v>
      </c>
      <c r="G21" s="66">
        <v>14</v>
      </c>
      <c r="H21" s="66">
        <v>1</v>
      </c>
      <c r="I21" s="66">
        <v>0</v>
      </c>
      <c r="J21" s="67">
        <f t="shared" si="5"/>
        <v>15</v>
      </c>
      <c r="K21" s="66">
        <v>3</v>
      </c>
      <c r="L21" s="66">
        <v>6</v>
      </c>
      <c r="M21" s="66">
        <v>0</v>
      </c>
      <c r="N21" s="67">
        <f t="shared" si="6"/>
        <v>9</v>
      </c>
      <c r="O21" s="68">
        <f t="shared" si="0"/>
      </c>
      <c r="P21" s="69">
        <f t="shared" si="1"/>
        <v>6</v>
      </c>
      <c r="Q21" s="8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ht="21" customHeight="1">
      <c r="A22" s="43" t="s">
        <v>5</v>
      </c>
      <c r="B22" s="30" t="s">
        <v>33</v>
      </c>
      <c r="C22" s="66">
        <v>4386</v>
      </c>
      <c r="D22" s="66">
        <v>4821</v>
      </c>
      <c r="E22" s="67">
        <f t="shared" si="4"/>
        <v>9207</v>
      </c>
      <c r="F22" s="66">
        <v>2827</v>
      </c>
      <c r="G22" s="66">
        <v>5</v>
      </c>
      <c r="H22" s="66">
        <v>6</v>
      </c>
      <c r="I22" s="66">
        <v>0</v>
      </c>
      <c r="J22" s="67">
        <f t="shared" si="5"/>
        <v>11</v>
      </c>
      <c r="K22" s="66">
        <v>13</v>
      </c>
      <c r="L22" s="66">
        <v>5</v>
      </c>
      <c r="M22" s="66">
        <v>0</v>
      </c>
      <c r="N22" s="67">
        <f t="shared" si="6"/>
        <v>18</v>
      </c>
      <c r="O22" s="68" t="str">
        <f t="shared" si="0"/>
        <v>△</v>
      </c>
      <c r="P22" s="69">
        <f t="shared" si="1"/>
        <v>7</v>
      </c>
      <c r="Q22" s="8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ht="21" customHeight="1" thickBot="1">
      <c r="A23" s="43"/>
      <c r="B23" s="49" t="s">
        <v>22</v>
      </c>
      <c r="C23" s="71">
        <f aca="true" t="shared" si="7" ref="C23:M23">SUM(C15:C22)</f>
        <v>23865</v>
      </c>
      <c r="D23" s="71">
        <f t="shared" si="7"/>
        <v>25966</v>
      </c>
      <c r="E23" s="71">
        <f t="shared" si="7"/>
        <v>49831</v>
      </c>
      <c r="F23" s="71">
        <f t="shared" si="7"/>
        <v>14526</v>
      </c>
      <c r="G23" s="71">
        <f t="shared" si="7"/>
        <v>74</v>
      </c>
      <c r="H23" s="71">
        <f t="shared" si="7"/>
        <v>26</v>
      </c>
      <c r="I23" s="71">
        <f t="shared" si="7"/>
        <v>0</v>
      </c>
      <c r="J23" s="71">
        <f t="shared" si="7"/>
        <v>100</v>
      </c>
      <c r="K23" s="71">
        <f t="shared" si="7"/>
        <v>89</v>
      </c>
      <c r="L23" s="71">
        <f t="shared" si="7"/>
        <v>40</v>
      </c>
      <c r="M23" s="71">
        <f t="shared" si="7"/>
        <v>0</v>
      </c>
      <c r="N23" s="71">
        <f>SUM(N15:N22)</f>
        <v>129</v>
      </c>
      <c r="O23" s="72" t="str">
        <f t="shared" si="0"/>
        <v>△</v>
      </c>
      <c r="P23" s="73">
        <f t="shared" si="1"/>
        <v>29</v>
      </c>
      <c r="Q23" s="8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ht="21" customHeight="1" thickTop="1">
      <c r="A24" s="38" t="s">
        <v>8</v>
      </c>
      <c r="B24" s="26" t="s">
        <v>34</v>
      </c>
      <c r="C24" s="62">
        <v>4780</v>
      </c>
      <c r="D24" s="62">
        <v>5197</v>
      </c>
      <c r="E24" s="63">
        <f>C24+D24</f>
        <v>9977</v>
      </c>
      <c r="F24" s="62">
        <v>3060</v>
      </c>
      <c r="G24" s="62">
        <v>21</v>
      </c>
      <c r="H24" s="62">
        <v>4</v>
      </c>
      <c r="I24" s="62">
        <v>0</v>
      </c>
      <c r="J24" s="63">
        <f>G24+H24+I24</f>
        <v>25</v>
      </c>
      <c r="K24" s="62">
        <v>8</v>
      </c>
      <c r="L24" s="62">
        <v>9</v>
      </c>
      <c r="M24" s="62">
        <v>0</v>
      </c>
      <c r="N24" s="63">
        <f>K24+L24+M24</f>
        <v>17</v>
      </c>
      <c r="O24" s="64">
        <f t="shared" si="0"/>
      </c>
      <c r="P24" s="65">
        <f t="shared" si="1"/>
        <v>8</v>
      </c>
      <c r="Q24" s="8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ht="21" customHeight="1">
      <c r="A25" s="43" t="s">
        <v>9</v>
      </c>
      <c r="B25" s="30" t="s">
        <v>35</v>
      </c>
      <c r="C25" s="66">
        <v>2084</v>
      </c>
      <c r="D25" s="66">
        <v>2311</v>
      </c>
      <c r="E25" s="67">
        <f>C25+D25</f>
        <v>4395</v>
      </c>
      <c r="F25" s="66">
        <v>1225</v>
      </c>
      <c r="G25" s="66">
        <v>7</v>
      </c>
      <c r="H25" s="66">
        <v>3</v>
      </c>
      <c r="I25" s="66">
        <v>0</v>
      </c>
      <c r="J25" s="67">
        <f>G25+H25+I25</f>
        <v>10</v>
      </c>
      <c r="K25" s="66">
        <v>7</v>
      </c>
      <c r="L25" s="66">
        <v>2</v>
      </c>
      <c r="M25" s="66">
        <v>0</v>
      </c>
      <c r="N25" s="67">
        <f>K25+L25+M25</f>
        <v>9</v>
      </c>
      <c r="O25" s="68">
        <f t="shared" si="0"/>
      </c>
      <c r="P25" s="69">
        <f t="shared" si="1"/>
        <v>1</v>
      </c>
      <c r="Q25" s="8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ht="21" customHeight="1">
      <c r="A26" s="43" t="s">
        <v>5</v>
      </c>
      <c r="B26" s="30" t="s">
        <v>36</v>
      </c>
      <c r="C26" s="66">
        <v>3903</v>
      </c>
      <c r="D26" s="66">
        <v>4189</v>
      </c>
      <c r="E26" s="67">
        <f>C26+D26</f>
        <v>8092</v>
      </c>
      <c r="F26" s="66">
        <v>2490</v>
      </c>
      <c r="G26" s="66">
        <v>10</v>
      </c>
      <c r="H26" s="66">
        <v>3</v>
      </c>
      <c r="I26" s="66">
        <v>0</v>
      </c>
      <c r="J26" s="67">
        <f>G26+H26+I26</f>
        <v>13</v>
      </c>
      <c r="K26" s="66">
        <v>24</v>
      </c>
      <c r="L26" s="66">
        <v>6</v>
      </c>
      <c r="M26" s="66">
        <v>0</v>
      </c>
      <c r="N26" s="67">
        <f>K26+L26+M26</f>
        <v>30</v>
      </c>
      <c r="O26" s="68" t="str">
        <f t="shared" si="0"/>
        <v>△</v>
      </c>
      <c r="P26" s="69">
        <f t="shared" si="1"/>
        <v>17</v>
      </c>
      <c r="Q26" s="8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ht="21" customHeight="1" thickBot="1">
      <c r="A27" s="43"/>
      <c r="B27" s="49" t="s">
        <v>22</v>
      </c>
      <c r="C27" s="71">
        <f aca="true" t="shared" si="8" ref="C27:M27">SUM(C24:C26)</f>
        <v>10767</v>
      </c>
      <c r="D27" s="71">
        <f t="shared" si="8"/>
        <v>11697</v>
      </c>
      <c r="E27" s="71">
        <f t="shared" si="8"/>
        <v>22464</v>
      </c>
      <c r="F27" s="71">
        <f t="shared" si="8"/>
        <v>6775</v>
      </c>
      <c r="G27" s="71">
        <f t="shared" si="8"/>
        <v>38</v>
      </c>
      <c r="H27" s="71">
        <f t="shared" si="8"/>
        <v>10</v>
      </c>
      <c r="I27" s="71">
        <f t="shared" si="8"/>
        <v>0</v>
      </c>
      <c r="J27" s="71">
        <f t="shared" si="8"/>
        <v>48</v>
      </c>
      <c r="K27" s="71">
        <f t="shared" si="8"/>
        <v>39</v>
      </c>
      <c r="L27" s="71">
        <f t="shared" si="8"/>
        <v>17</v>
      </c>
      <c r="M27" s="71">
        <f t="shared" si="8"/>
        <v>0</v>
      </c>
      <c r="N27" s="71">
        <f>SUM(N24:N26)</f>
        <v>56</v>
      </c>
      <c r="O27" s="72" t="str">
        <f t="shared" si="0"/>
        <v>△</v>
      </c>
      <c r="P27" s="73">
        <f t="shared" si="1"/>
        <v>8</v>
      </c>
      <c r="Q27" s="8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ht="21" customHeight="1" thickTop="1">
      <c r="A28" s="38"/>
      <c r="B28" s="26" t="s">
        <v>37</v>
      </c>
      <c r="C28" s="62">
        <v>3881</v>
      </c>
      <c r="D28" s="62">
        <v>4238</v>
      </c>
      <c r="E28" s="63">
        <f aca="true" t="shared" si="9" ref="E28:E36">C28+D28</f>
        <v>8119</v>
      </c>
      <c r="F28" s="62">
        <v>2568</v>
      </c>
      <c r="G28" s="62">
        <v>12</v>
      </c>
      <c r="H28" s="62">
        <v>6</v>
      </c>
      <c r="I28" s="62">
        <v>1</v>
      </c>
      <c r="J28" s="63">
        <f aca="true" t="shared" si="10" ref="J28:J36">G28+H28+I28</f>
        <v>19</v>
      </c>
      <c r="K28" s="62">
        <v>26</v>
      </c>
      <c r="L28" s="62">
        <v>6</v>
      </c>
      <c r="M28" s="62">
        <v>0</v>
      </c>
      <c r="N28" s="63">
        <f aca="true" t="shared" si="11" ref="N28:N36">K28+L28+M28</f>
        <v>32</v>
      </c>
      <c r="O28" s="64" t="str">
        <f t="shared" si="0"/>
        <v>△</v>
      </c>
      <c r="P28" s="65">
        <f t="shared" si="1"/>
        <v>13</v>
      </c>
      <c r="Q28" s="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ht="21" customHeight="1">
      <c r="A29" s="43" t="s">
        <v>10</v>
      </c>
      <c r="B29" s="30" t="s">
        <v>38</v>
      </c>
      <c r="C29" s="66">
        <v>1490</v>
      </c>
      <c r="D29" s="66">
        <v>1622</v>
      </c>
      <c r="E29" s="67">
        <f t="shared" si="9"/>
        <v>3112</v>
      </c>
      <c r="F29" s="66">
        <v>908</v>
      </c>
      <c r="G29" s="66">
        <v>3</v>
      </c>
      <c r="H29" s="66">
        <v>2</v>
      </c>
      <c r="I29" s="66">
        <v>0</v>
      </c>
      <c r="J29" s="67">
        <f t="shared" si="10"/>
        <v>5</v>
      </c>
      <c r="K29" s="66">
        <v>3</v>
      </c>
      <c r="L29" s="66">
        <v>1</v>
      </c>
      <c r="M29" s="66">
        <v>0</v>
      </c>
      <c r="N29" s="67">
        <f t="shared" si="11"/>
        <v>4</v>
      </c>
      <c r="O29" s="68">
        <f t="shared" si="0"/>
      </c>
      <c r="P29" s="69">
        <f t="shared" si="1"/>
        <v>1</v>
      </c>
      <c r="Q29" s="8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1:219" ht="21" customHeight="1">
      <c r="A30" s="43"/>
      <c r="B30" s="30" t="s">
        <v>39</v>
      </c>
      <c r="C30" s="66">
        <v>3187</v>
      </c>
      <c r="D30" s="66">
        <v>3470</v>
      </c>
      <c r="E30" s="67">
        <f t="shared" si="9"/>
        <v>6657</v>
      </c>
      <c r="F30" s="66">
        <v>1939</v>
      </c>
      <c r="G30" s="66">
        <v>17</v>
      </c>
      <c r="H30" s="66">
        <v>4</v>
      </c>
      <c r="I30" s="66">
        <v>0</v>
      </c>
      <c r="J30" s="67">
        <f t="shared" si="10"/>
        <v>21</v>
      </c>
      <c r="K30" s="66">
        <v>12</v>
      </c>
      <c r="L30" s="66">
        <v>6</v>
      </c>
      <c r="M30" s="66">
        <v>0</v>
      </c>
      <c r="N30" s="67">
        <f t="shared" si="11"/>
        <v>18</v>
      </c>
      <c r="O30" s="68">
        <f t="shared" si="0"/>
      </c>
      <c r="P30" s="69">
        <f t="shared" si="1"/>
        <v>3</v>
      </c>
      <c r="Q30" s="8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ht="21" customHeight="1">
      <c r="A31" s="43"/>
      <c r="B31" s="30" t="s">
        <v>40</v>
      </c>
      <c r="C31" s="66">
        <v>3753</v>
      </c>
      <c r="D31" s="66">
        <v>4141</v>
      </c>
      <c r="E31" s="67">
        <f t="shared" si="9"/>
        <v>7894</v>
      </c>
      <c r="F31" s="66">
        <v>2700</v>
      </c>
      <c r="G31" s="66">
        <v>13</v>
      </c>
      <c r="H31" s="66">
        <v>3</v>
      </c>
      <c r="I31" s="66">
        <v>0</v>
      </c>
      <c r="J31" s="67">
        <f t="shared" si="10"/>
        <v>16</v>
      </c>
      <c r="K31" s="66">
        <v>22</v>
      </c>
      <c r="L31" s="66">
        <v>9</v>
      </c>
      <c r="M31" s="66">
        <v>0</v>
      </c>
      <c r="N31" s="67">
        <f t="shared" si="11"/>
        <v>31</v>
      </c>
      <c r="O31" s="68" t="str">
        <f t="shared" si="0"/>
        <v>△</v>
      </c>
      <c r="P31" s="69">
        <f t="shared" si="1"/>
        <v>15</v>
      </c>
      <c r="Q31" s="8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ht="21" customHeight="1">
      <c r="A32" s="43" t="s">
        <v>11</v>
      </c>
      <c r="B32" s="30" t="s">
        <v>41</v>
      </c>
      <c r="C32" s="66">
        <v>2091</v>
      </c>
      <c r="D32" s="66">
        <v>2207</v>
      </c>
      <c r="E32" s="67">
        <f t="shared" si="9"/>
        <v>4298</v>
      </c>
      <c r="F32" s="66">
        <v>1318</v>
      </c>
      <c r="G32" s="66">
        <v>0</v>
      </c>
      <c r="H32" s="66">
        <v>1</v>
      </c>
      <c r="I32" s="66">
        <v>0</v>
      </c>
      <c r="J32" s="67">
        <f t="shared" si="10"/>
        <v>1</v>
      </c>
      <c r="K32" s="66">
        <v>5</v>
      </c>
      <c r="L32" s="66">
        <v>4</v>
      </c>
      <c r="M32" s="66">
        <v>0</v>
      </c>
      <c r="N32" s="67">
        <f t="shared" si="11"/>
        <v>9</v>
      </c>
      <c r="O32" s="68" t="str">
        <f t="shared" si="0"/>
        <v>△</v>
      </c>
      <c r="P32" s="69">
        <f t="shared" si="1"/>
        <v>8</v>
      </c>
      <c r="Q32" s="8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:219" ht="21" customHeight="1">
      <c r="A33" s="43"/>
      <c r="B33" s="30" t="s">
        <v>42</v>
      </c>
      <c r="C33" s="66">
        <v>3847</v>
      </c>
      <c r="D33" s="66">
        <v>4133</v>
      </c>
      <c r="E33" s="67">
        <f t="shared" si="9"/>
        <v>7980</v>
      </c>
      <c r="F33" s="66">
        <v>2425</v>
      </c>
      <c r="G33" s="66">
        <v>19</v>
      </c>
      <c r="H33" s="66">
        <v>3</v>
      </c>
      <c r="I33" s="66">
        <v>1</v>
      </c>
      <c r="J33" s="67">
        <f t="shared" si="10"/>
        <v>23</v>
      </c>
      <c r="K33" s="66">
        <v>21</v>
      </c>
      <c r="L33" s="66">
        <v>9</v>
      </c>
      <c r="M33" s="66">
        <v>0</v>
      </c>
      <c r="N33" s="67">
        <f t="shared" si="11"/>
        <v>30</v>
      </c>
      <c r="O33" s="68" t="str">
        <f t="shared" si="0"/>
        <v>△</v>
      </c>
      <c r="P33" s="69">
        <f t="shared" si="1"/>
        <v>7</v>
      </c>
      <c r="Q33" s="8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</row>
    <row r="34" spans="1:219" ht="21" customHeight="1">
      <c r="A34" s="43"/>
      <c r="B34" s="30" t="s">
        <v>43</v>
      </c>
      <c r="C34" s="66">
        <v>4354</v>
      </c>
      <c r="D34" s="66">
        <v>4645</v>
      </c>
      <c r="E34" s="67">
        <f t="shared" si="9"/>
        <v>8999</v>
      </c>
      <c r="F34" s="66">
        <v>2549</v>
      </c>
      <c r="G34" s="66">
        <v>22</v>
      </c>
      <c r="H34" s="66">
        <v>7</v>
      </c>
      <c r="I34" s="66">
        <v>0</v>
      </c>
      <c r="J34" s="67">
        <f t="shared" si="10"/>
        <v>29</v>
      </c>
      <c r="K34" s="66">
        <v>19</v>
      </c>
      <c r="L34" s="66">
        <v>6</v>
      </c>
      <c r="M34" s="66">
        <v>0</v>
      </c>
      <c r="N34" s="67">
        <f t="shared" si="11"/>
        <v>25</v>
      </c>
      <c r="O34" s="68">
        <f t="shared" si="0"/>
      </c>
      <c r="P34" s="69">
        <f t="shared" si="1"/>
        <v>4</v>
      </c>
      <c r="Q34" s="8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</row>
    <row r="35" spans="1:219" ht="21" customHeight="1">
      <c r="A35" s="43" t="s">
        <v>5</v>
      </c>
      <c r="B35" s="30" t="s">
        <v>44</v>
      </c>
      <c r="C35" s="66">
        <v>5784</v>
      </c>
      <c r="D35" s="66">
        <v>6368</v>
      </c>
      <c r="E35" s="67">
        <f t="shared" si="9"/>
        <v>12152</v>
      </c>
      <c r="F35" s="66">
        <v>3733</v>
      </c>
      <c r="G35" s="66">
        <v>25</v>
      </c>
      <c r="H35" s="66">
        <v>9</v>
      </c>
      <c r="I35" s="66">
        <v>0</v>
      </c>
      <c r="J35" s="67">
        <f t="shared" si="10"/>
        <v>34</v>
      </c>
      <c r="K35" s="66">
        <v>25</v>
      </c>
      <c r="L35" s="66">
        <v>12</v>
      </c>
      <c r="M35" s="66">
        <v>0</v>
      </c>
      <c r="N35" s="67">
        <f t="shared" si="11"/>
        <v>37</v>
      </c>
      <c r="O35" s="68" t="str">
        <f t="shared" si="0"/>
        <v>△</v>
      </c>
      <c r="P35" s="69">
        <f t="shared" si="1"/>
        <v>3</v>
      </c>
      <c r="Q35" s="8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</row>
    <row r="36" spans="1:219" ht="21" customHeight="1">
      <c r="A36" s="43"/>
      <c r="B36" s="30" t="s">
        <v>45</v>
      </c>
      <c r="C36" s="66">
        <v>3973</v>
      </c>
      <c r="D36" s="66">
        <v>4327</v>
      </c>
      <c r="E36" s="67">
        <f t="shared" si="9"/>
        <v>8300</v>
      </c>
      <c r="F36" s="66">
        <v>2569</v>
      </c>
      <c r="G36" s="66">
        <v>6</v>
      </c>
      <c r="H36" s="66">
        <v>2</v>
      </c>
      <c r="I36" s="66">
        <v>0</v>
      </c>
      <c r="J36" s="67">
        <f t="shared" si="10"/>
        <v>8</v>
      </c>
      <c r="K36" s="66">
        <v>15</v>
      </c>
      <c r="L36" s="66">
        <v>13</v>
      </c>
      <c r="M36" s="66">
        <v>0</v>
      </c>
      <c r="N36" s="67">
        <f t="shared" si="11"/>
        <v>28</v>
      </c>
      <c r="O36" s="68" t="str">
        <f t="shared" si="0"/>
        <v>△</v>
      </c>
      <c r="P36" s="69">
        <f t="shared" si="1"/>
        <v>20</v>
      </c>
      <c r="Q36" s="8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</row>
    <row r="37" spans="1:219" ht="21" customHeight="1" thickBot="1">
      <c r="A37" s="43"/>
      <c r="B37" s="49" t="s">
        <v>22</v>
      </c>
      <c r="C37" s="71">
        <f aca="true" t="shared" si="12" ref="C37:M37">SUM(C28:C36)</f>
        <v>32360</v>
      </c>
      <c r="D37" s="71">
        <f t="shared" si="12"/>
        <v>35151</v>
      </c>
      <c r="E37" s="71">
        <f t="shared" si="12"/>
        <v>67511</v>
      </c>
      <c r="F37" s="71">
        <f t="shared" si="12"/>
        <v>20709</v>
      </c>
      <c r="G37" s="71">
        <f t="shared" si="12"/>
        <v>117</v>
      </c>
      <c r="H37" s="71">
        <f t="shared" si="12"/>
        <v>37</v>
      </c>
      <c r="I37" s="71">
        <f t="shared" si="12"/>
        <v>2</v>
      </c>
      <c r="J37" s="71">
        <f t="shared" si="12"/>
        <v>156</v>
      </c>
      <c r="K37" s="71">
        <f t="shared" si="12"/>
        <v>148</v>
      </c>
      <c r="L37" s="71">
        <f t="shared" si="12"/>
        <v>66</v>
      </c>
      <c r="M37" s="71">
        <f t="shared" si="12"/>
        <v>0</v>
      </c>
      <c r="N37" s="71">
        <f>SUM(N28:N36)</f>
        <v>214</v>
      </c>
      <c r="O37" s="72" t="str">
        <f t="shared" si="0"/>
        <v>△</v>
      </c>
      <c r="P37" s="73">
        <f t="shared" si="1"/>
        <v>58</v>
      </c>
      <c r="Q37" s="8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</row>
    <row r="38" spans="1:219" ht="21" customHeight="1" thickTop="1">
      <c r="A38" s="38"/>
      <c r="B38" s="26" t="s">
        <v>46</v>
      </c>
      <c r="C38" s="62">
        <v>3891</v>
      </c>
      <c r="D38" s="62">
        <v>4241</v>
      </c>
      <c r="E38" s="63">
        <f aca="true" t="shared" si="13" ref="E38:E45">C38+D38</f>
        <v>8132</v>
      </c>
      <c r="F38" s="62">
        <v>2528</v>
      </c>
      <c r="G38" s="62">
        <v>14</v>
      </c>
      <c r="H38" s="62">
        <v>6</v>
      </c>
      <c r="I38" s="62">
        <v>0</v>
      </c>
      <c r="J38" s="63">
        <f aca="true" t="shared" si="14" ref="J38:J45">G38+H38+I38</f>
        <v>20</v>
      </c>
      <c r="K38" s="62">
        <v>9</v>
      </c>
      <c r="L38" s="62">
        <v>6</v>
      </c>
      <c r="M38" s="62">
        <v>0</v>
      </c>
      <c r="N38" s="63">
        <f aca="true" t="shared" si="15" ref="N38:N45">K38+L38+M38</f>
        <v>15</v>
      </c>
      <c r="O38" s="64">
        <f t="shared" si="0"/>
      </c>
      <c r="P38" s="65">
        <f t="shared" si="1"/>
        <v>5</v>
      </c>
      <c r="Q38" s="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</row>
    <row r="39" spans="1:219" ht="21" customHeight="1">
      <c r="A39" s="43" t="s">
        <v>12</v>
      </c>
      <c r="B39" s="30" t="s">
        <v>47</v>
      </c>
      <c r="C39" s="66">
        <v>1936</v>
      </c>
      <c r="D39" s="66">
        <v>2179</v>
      </c>
      <c r="E39" s="67">
        <f t="shared" si="13"/>
        <v>4115</v>
      </c>
      <c r="F39" s="66">
        <v>1149</v>
      </c>
      <c r="G39" s="66">
        <v>1</v>
      </c>
      <c r="H39" s="66">
        <v>4</v>
      </c>
      <c r="I39" s="66">
        <v>0</v>
      </c>
      <c r="J39" s="67">
        <f t="shared" si="14"/>
        <v>5</v>
      </c>
      <c r="K39" s="66">
        <v>9</v>
      </c>
      <c r="L39" s="66">
        <v>1</v>
      </c>
      <c r="M39" s="66">
        <v>0</v>
      </c>
      <c r="N39" s="67">
        <f t="shared" si="15"/>
        <v>10</v>
      </c>
      <c r="O39" s="68" t="str">
        <f t="shared" si="0"/>
        <v>△</v>
      </c>
      <c r="P39" s="69">
        <f t="shared" si="1"/>
        <v>5</v>
      </c>
      <c r="Q39" s="8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</row>
    <row r="40" spans="1:219" ht="21" customHeight="1">
      <c r="A40" s="43"/>
      <c r="B40" s="30" t="s">
        <v>48</v>
      </c>
      <c r="C40" s="66">
        <v>3540</v>
      </c>
      <c r="D40" s="66">
        <v>3768</v>
      </c>
      <c r="E40" s="67">
        <f t="shared" si="13"/>
        <v>7308</v>
      </c>
      <c r="F40" s="66">
        <v>2127</v>
      </c>
      <c r="G40" s="66">
        <v>23</v>
      </c>
      <c r="H40" s="66">
        <v>2</v>
      </c>
      <c r="I40" s="66">
        <v>0</v>
      </c>
      <c r="J40" s="67">
        <f t="shared" si="14"/>
        <v>25</v>
      </c>
      <c r="K40" s="66">
        <v>22</v>
      </c>
      <c r="L40" s="66">
        <v>6</v>
      </c>
      <c r="M40" s="66">
        <v>0</v>
      </c>
      <c r="N40" s="67">
        <f t="shared" si="15"/>
        <v>28</v>
      </c>
      <c r="O40" s="68" t="str">
        <f t="shared" si="0"/>
        <v>△</v>
      </c>
      <c r="P40" s="69">
        <f t="shared" si="1"/>
        <v>3</v>
      </c>
      <c r="Q40" s="8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</row>
    <row r="41" spans="1:219" ht="21" customHeight="1">
      <c r="A41" s="43"/>
      <c r="B41" s="30" t="s">
        <v>49</v>
      </c>
      <c r="C41" s="66">
        <v>1442</v>
      </c>
      <c r="D41" s="66">
        <v>1663</v>
      </c>
      <c r="E41" s="67">
        <f t="shared" si="13"/>
        <v>3105</v>
      </c>
      <c r="F41" s="66">
        <v>865</v>
      </c>
      <c r="G41" s="66">
        <v>7</v>
      </c>
      <c r="H41" s="66">
        <v>4</v>
      </c>
      <c r="I41" s="66">
        <v>0</v>
      </c>
      <c r="J41" s="67">
        <f t="shared" si="14"/>
        <v>11</v>
      </c>
      <c r="K41" s="66">
        <v>12</v>
      </c>
      <c r="L41" s="66">
        <v>5</v>
      </c>
      <c r="M41" s="66">
        <v>0</v>
      </c>
      <c r="N41" s="67">
        <f t="shared" si="15"/>
        <v>17</v>
      </c>
      <c r="O41" s="68" t="str">
        <f t="shared" si="0"/>
        <v>△</v>
      </c>
      <c r="P41" s="69">
        <f t="shared" si="1"/>
        <v>6</v>
      </c>
      <c r="Q41" s="8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</row>
    <row r="42" spans="1:219" ht="21" customHeight="1">
      <c r="A42" s="43" t="s">
        <v>11</v>
      </c>
      <c r="B42" s="30" t="s">
        <v>50</v>
      </c>
      <c r="C42" s="66">
        <v>4300</v>
      </c>
      <c r="D42" s="66">
        <v>4750</v>
      </c>
      <c r="E42" s="67">
        <f t="shared" si="13"/>
        <v>9050</v>
      </c>
      <c r="F42" s="66">
        <v>2864</v>
      </c>
      <c r="G42" s="66">
        <v>30</v>
      </c>
      <c r="H42" s="66">
        <v>4</v>
      </c>
      <c r="I42" s="66">
        <v>0</v>
      </c>
      <c r="J42" s="67">
        <f t="shared" si="14"/>
        <v>34</v>
      </c>
      <c r="K42" s="66">
        <v>13</v>
      </c>
      <c r="L42" s="66">
        <v>9</v>
      </c>
      <c r="M42" s="66">
        <v>0</v>
      </c>
      <c r="N42" s="67">
        <f t="shared" si="15"/>
        <v>22</v>
      </c>
      <c r="O42" s="68">
        <f t="shared" si="0"/>
      </c>
      <c r="P42" s="69">
        <f t="shared" si="1"/>
        <v>12</v>
      </c>
      <c r="Q42" s="8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</row>
    <row r="43" spans="1:219" ht="21" customHeight="1">
      <c r="A43" s="43"/>
      <c r="B43" s="30" t="s">
        <v>51</v>
      </c>
      <c r="C43" s="66">
        <v>3295</v>
      </c>
      <c r="D43" s="66">
        <v>3581</v>
      </c>
      <c r="E43" s="67">
        <f t="shared" si="13"/>
        <v>6876</v>
      </c>
      <c r="F43" s="66">
        <v>1948</v>
      </c>
      <c r="G43" s="66">
        <v>17</v>
      </c>
      <c r="H43" s="66">
        <v>5</v>
      </c>
      <c r="I43" s="66">
        <v>0</v>
      </c>
      <c r="J43" s="67">
        <f t="shared" si="14"/>
        <v>22</v>
      </c>
      <c r="K43" s="66">
        <v>8</v>
      </c>
      <c r="L43" s="66">
        <v>8</v>
      </c>
      <c r="M43" s="66">
        <v>0</v>
      </c>
      <c r="N43" s="67">
        <f t="shared" si="15"/>
        <v>16</v>
      </c>
      <c r="O43" s="68">
        <f t="shared" si="0"/>
      </c>
      <c r="P43" s="69">
        <f t="shared" si="1"/>
        <v>6</v>
      </c>
      <c r="Q43" s="8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</row>
    <row r="44" spans="1:219" ht="21" customHeight="1">
      <c r="A44" s="43"/>
      <c r="B44" s="30" t="s">
        <v>52</v>
      </c>
      <c r="C44" s="66">
        <v>3568</v>
      </c>
      <c r="D44" s="66">
        <v>3873</v>
      </c>
      <c r="E44" s="67">
        <f t="shared" si="13"/>
        <v>7441</v>
      </c>
      <c r="F44" s="66">
        <v>2323</v>
      </c>
      <c r="G44" s="66">
        <v>25</v>
      </c>
      <c r="H44" s="66">
        <v>9</v>
      </c>
      <c r="I44" s="66">
        <v>0</v>
      </c>
      <c r="J44" s="67">
        <f t="shared" si="14"/>
        <v>34</v>
      </c>
      <c r="K44" s="66">
        <v>21</v>
      </c>
      <c r="L44" s="66">
        <v>12</v>
      </c>
      <c r="M44" s="66">
        <v>0</v>
      </c>
      <c r="N44" s="67">
        <f t="shared" si="15"/>
        <v>33</v>
      </c>
      <c r="O44" s="68">
        <f t="shared" si="0"/>
      </c>
      <c r="P44" s="69">
        <f t="shared" si="1"/>
        <v>1</v>
      </c>
      <c r="Q44" s="8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</row>
    <row r="45" spans="1:219" ht="21" customHeight="1">
      <c r="A45" s="43" t="s">
        <v>5</v>
      </c>
      <c r="B45" s="30" t="s">
        <v>53</v>
      </c>
      <c r="C45" s="66">
        <v>2496</v>
      </c>
      <c r="D45" s="66">
        <v>2763</v>
      </c>
      <c r="E45" s="67">
        <f t="shared" si="13"/>
        <v>5259</v>
      </c>
      <c r="F45" s="66">
        <v>1487</v>
      </c>
      <c r="G45" s="66">
        <v>8</v>
      </c>
      <c r="H45" s="66">
        <v>2</v>
      </c>
      <c r="I45" s="66">
        <v>0</v>
      </c>
      <c r="J45" s="67">
        <f t="shared" si="14"/>
        <v>10</v>
      </c>
      <c r="K45" s="66">
        <v>4</v>
      </c>
      <c r="L45" s="66">
        <v>4</v>
      </c>
      <c r="M45" s="66">
        <v>0</v>
      </c>
      <c r="N45" s="67">
        <f t="shared" si="15"/>
        <v>8</v>
      </c>
      <c r="O45" s="68">
        <f t="shared" si="0"/>
      </c>
      <c r="P45" s="69">
        <f t="shared" si="1"/>
        <v>2</v>
      </c>
      <c r="Q45" s="8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</row>
    <row r="46" spans="1:219" ht="21" customHeight="1" thickBot="1">
      <c r="A46" s="43"/>
      <c r="B46" s="49" t="s">
        <v>22</v>
      </c>
      <c r="C46" s="71">
        <f aca="true" t="shared" si="16" ref="C46:M46">SUM(C38:C45)</f>
        <v>24468</v>
      </c>
      <c r="D46" s="71">
        <f t="shared" si="16"/>
        <v>26818</v>
      </c>
      <c r="E46" s="71">
        <f t="shared" si="16"/>
        <v>51286</v>
      </c>
      <c r="F46" s="71">
        <f t="shared" si="16"/>
        <v>15291</v>
      </c>
      <c r="G46" s="71">
        <f t="shared" si="16"/>
        <v>125</v>
      </c>
      <c r="H46" s="71">
        <f t="shared" si="16"/>
        <v>36</v>
      </c>
      <c r="I46" s="71">
        <f t="shared" si="16"/>
        <v>0</v>
      </c>
      <c r="J46" s="71">
        <f t="shared" si="16"/>
        <v>161</v>
      </c>
      <c r="K46" s="71">
        <f t="shared" si="16"/>
        <v>98</v>
      </c>
      <c r="L46" s="71">
        <f t="shared" si="16"/>
        <v>51</v>
      </c>
      <c r="M46" s="71">
        <f t="shared" si="16"/>
        <v>0</v>
      </c>
      <c r="N46" s="71">
        <f>SUM(N38:N45)</f>
        <v>149</v>
      </c>
      <c r="O46" s="72">
        <f t="shared" si="0"/>
      </c>
      <c r="P46" s="73">
        <f t="shared" si="1"/>
        <v>12</v>
      </c>
      <c r="Q46" s="8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</row>
    <row r="47" spans="1:219" ht="21" customHeight="1" thickTop="1">
      <c r="A47" s="38" t="s">
        <v>13</v>
      </c>
      <c r="B47" s="26" t="s">
        <v>54</v>
      </c>
      <c r="C47" s="62">
        <v>3099</v>
      </c>
      <c r="D47" s="62">
        <v>3509</v>
      </c>
      <c r="E47" s="63">
        <f>C47+D47</f>
        <v>6608</v>
      </c>
      <c r="F47" s="62">
        <v>2344</v>
      </c>
      <c r="G47" s="62">
        <v>4</v>
      </c>
      <c r="H47" s="62">
        <v>2</v>
      </c>
      <c r="I47" s="62">
        <v>0</v>
      </c>
      <c r="J47" s="63">
        <f>G47+H47+I47</f>
        <v>6</v>
      </c>
      <c r="K47" s="62">
        <v>12</v>
      </c>
      <c r="L47" s="62">
        <v>7</v>
      </c>
      <c r="M47" s="62">
        <v>0</v>
      </c>
      <c r="N47" s="63">
        <f>K47+L47+M47</f>
        <v>19</v>
      </c>
      <c r="O47" s="64" t="str">
        <f t="shared" si="0"/>
        <v>△</v>
      </c>
      <c r="P47" s="65">
        <f t="shared" si="1"/>
        <v>13</v>
      </c>
      <c r="Q47" s="8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</row>
    <row r="48" spans="1:219" ht="21" customHeight="1">
      <c r="A48" s="43" t="s">
        <v>14</v>
      </c>
      <c r="B48" s="30" t="s">
        <v>55</v>
      </c>
      <c r="C48" s="66">
        <v>2075</v>
      </c>
      <c r="D48" s="66">
        <v>2331</v>
      </c>
      <c r="E48" s="67">
        <f>C48+D48</f>
        <v>4406</v>
      </c>
      <c r="F48" s="66">
        <v>1567</v>
      </c>
      <c r="G48" s="66">
        <v>7</v>
      </c>
      <c r="H48" s="66">
        <v>1</v>
      </c>
      <c r="I48" s="66">
        <v>1</v>
      </c>
      <c r="J48" s="67">
        <f>G48+H48+I48</f>
        <v>9</v>
      </c>
      <c r="K48" s="66">
        <v>10</v>
      </c>
      <c r="L48" s="66">
        <v>5</v>
      </c>
      <c r="M48" s="66">
        <v>0</v>
      </c>
      <c r="N48" s="67">
        <f>K48+L48+M48</f>
        <v>15</v>
      </c>
      <c r="O48" s="68" t="str">
        <f t="shared" si="0"/>
        <v>△</v>
      </c>
      <c r="P48" s="69">
        <f t="shared" si="1"/>
        <v>6</v>
      </c>
      <c r="Q48" s="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</row>
    <row r="49" spans="1:219" ht="21" customHeight="1">
      <c r="A49" s="43" t="s">
        <v>5</v>
      </c>
      <c r="B49" s="30" t="s">
        <v>56</v>
      </c>
      <c r="C49" s="70">
        <v>1846</v>
      </c>
      <c r="D49" s="70">
        <v>2069</v>
      </c>
      <c r="E49" s="67">
        <f>C49+D49</f>
        <v>3915</v>
      </c>
      <c r="F49" s="70">
        <v>1170</v>
      </c>
      <c r="G49" s="70">
        <v>7</v>
      </c>
      <c r="H49" s="66">
        <v>3</v>
      </c>
      <c r="I49" s="66">
        <v>0</v>
      </c>
      <c r="J49" s="67">
        <f>G49+H49+I49</f>
        <v>10</v>
      </c>
      <c r="K49" s="70">
        <v>2</v>
      </c>
      <c r="L49" s="70">
        <v>5</v>
      </c>
      <c r="M49" s="66">
        <v>0</v>
      </c>
      <c r="N49" s="67">
        <f>K49+L49+M49</f>
        <v>7</v>
      </c>
      <c r="O49" s="68">
        <f t="shared" si="0"/>
      </c>
      <c r="P49" s="69">
        <f t="shared" si="1"/>
        <v>3</v>
      </c>
      <c r="Q49" s="8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</row>
    <row r="50" spans="1:219" ht="21" customHeight="1">
      <c r="A50" s="43"/>
      <c r="B50" s="30" t="s">
        <v>57</v>
      </c>
      <c r="C50" s="66">
        <v>2500</v>
      </c>
      <c r="D50" s="66">
        <v>2760</v>
      </c>
      <c r="E50" s="67">
        <f>C50+D50</f>
        <v>5260</v>
      </c>
      <c r="F50" s="66">
        <v>1573</v>
      </c>
      <c r="G50" s="66">
        <v>15</v>
      </c>
      <c r="H50" s="66">
        <v>5</v>
      </c>
      <c r="I50" s="66">
        <v>0</v>
      </c>
      <c r="J50" s="67">
        <f>G50+H50+I50</f>
        <v>20</v>
      </c>
      <c r="K50" s="66">
        <v>10</v>
      </c>
      <c r="L50" s="66">
        <v>6</v>
      </c>
      <c r="M50" s="66">
        <v>0</v>
      </c>
      <c r="N50" s="67">
        <f>K50+L50+M50</f>
        <v>16</v>
      </c>
      <c r="O50" s="68">
        <f t="shared" si="0"/>
      </c>
      <c r="P50" s="69">
        <f t="shared" si="1"/>
        <v>4</v>
      </c>
      <c r="Q50" s="8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</row>
    <row r="51" spans="1:219" ht="21" customHeight="1" thickBot="1">
      <c r="A51" s="43"/>
      <c r="B51" s="49" t="s">
        <v>22</v>
      </c>
      <c r="C51" s="71">
        <f>0+SUM(C47:C50)</f>
        <v>9520</v>
      </c>
      <c r="D51" s="71">
        <f aca="true" t="shared" si="17" ref="D51:N51">SUM(D47:D50)</f>
        <v>10669</v>
      </c>
      <c r="E51" s="71">
        <f t="shared" si="17"/>
        <v>20189</v>
      </c>
      <c r="F51" s="71">
        <f t="shared" si="17"/>
        <v>6654</v>
      </c>
      <c r="G51" s="71">
        <f t="shared" si="17"/>
        <v>33</v>
      </c>
      <c r="H51" s="71">
        <f t="shared" si="17"/>
        <v>11</v>
      </c>
      <c r="I51" s="71">
        <f t="shared" si="17"/>
        <v>1</v>
      </c>
      <c r="J51" s="71">
        <f t="shared" si="17"/>
        <v>45</v>
      </c>
      <c r="K51" s="71">
        <f t="shared" si="17"/>
        <v>34</v>
      </c>
      <c r="L51" s="71">
        <f t="shared" si="17"/>
        <v>23</v>
      </c>
      <c r="M51" s="71">
        <f t="shared" si="17"/>
        <v>0</v>
      </c>
      <c r="N51" s="71">
        <f t="shared" si="17"/>
        <v>57</v>
      </c>
      <c r="O51" s="72" t="str">
        <f t="shared" si="0"/>
        <v>△</v>
      </c>
      <c r="P51" s="73">
        <f t="shared" si="1"/>
        <v>12</v>
      </c>
      <c r="Q51" s="8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</row>
    <row r="52" spans="1:219" ht="21" customHeight="1" thickBot="1" thickTop="1">
      <c r="A52" s="53" t="s">
        <v>5</v>
      </c>
      <c r="B52" s="54" t="s">
        <v>22</v>
      </c>
      <c r="C52" s="74">
        <f aca="true" t="shared" si="18" ref="C52:N52">C14+C23+C27+C37+C46+C51</f>
        <v>113479</v>
      </c>
      <c r="D52" s="74">
        <f t="shared" si="18"/>
        <v>123873</v>
      </c>
      <c r="E52" s="74">
        <f t="shared" si="18"/>
        <v>237352</v>
      </c>
      <c r="F52" s="74">
        <f t="shared" si="18"/>
        <v>71938</v>
      </c>
      <c r="G52" s="74">
        <f t="shared" si="18"/>
        <v>431</v>
      </c>
      <c r="H52" s="74">
        <f t="shared" si="18"/>
        <v>136</v>
      </c>
      <c r="I52" s="74">
        <f t="shared" si="18"/>
        <v>5</v>
      </c>
      <c r="J52" s="74">
        <f t="shared" si="18"/>
        <v>572</v>
      </c>
      <c r="K52" s="74">
        <f t="shared" si="18"/>
        <v>473</v>
      </c>
      <c r="L52" s="74">
        <f t="shared" si="18"/>
        <v>216</v>
      </c>
      <c r="M52" s="74">
        <f t="shared" si="18"/>
        <v>0</v>
      </c>
      <c r="N52" s="74">
        <f t="shared" si="18"/>
        <v>689</v>
      </c>
      <c r="O52" s="75" t="str">
        <f t="shared" si="0"/>
        <v>△</v>
      </c>
      <c r="P52" s="76">
        <f t="shared" si="1"/>
        <v>117</v>
      </c>
      <c r="Q52" s="8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</row>
    <row r="53" spans="1:219" ht="21" customHeight="1" thickBot="1" thickTop="1">
      <c r="A53" s="58" t="s">
        <v>15</v>
      </c>
      <c r="B53" s="59" t="s">
        <v>22</v>
      </c>
      <c r="C53" s="77">
        <f aca="true" t="shared" si="19" ref="C53:N53">C10+C52</f>
        <v>295376</v>
      </c>
      <c r="D53" s="77">
        <f t="shared" si="19"/>
        <v>320569</v>
      </c>
      <c r="E53" s="77">
        <f t="shared" si="19"/>
        <v>615945</v>
      </c>
      <c r="F53" s="77">
        <f t="shared" si="19"/>
        <v>218967</v>
      </c>
      <c r="G53" s="77">
        <f t="shared" si="19"/>
        <v>1442</v>
      </c>
      <c r="H53" s="77">
        <f t="shared" si="19"/>
        <v>470</v>
      </c>
      <c r="I53" s="77">
        <f t="shared" si="19"/>
        <v>21</v>
      </c>
      <c r="J53" s="77">
        <f t="shared" si="19"/>
        <v>1933</v>
      </c>
      <c r="K53" s="77">
        <f t="shared" si="19"/>
        <v>1408</v>
      </c>
      <c r="L53" s="77">
        <f t="shared" si="19"/>
        <v>444</v>
      </c>
      <c r="M53" s="77">
        <f t="shared" si="19"/>
        <v>1</v>
      </c>
      <c r="N53" s="77">
        <f t="shared" si="19"/>
        <v>1853</v>
      </c>
      <c r="O53" s="77">
        <f t="shared" si="0"/>
      </c>
      <c r="P53" s="78">
        <f t="shared" si="1"/>
        <v>80</v>
      </c>
      <c r="Q53" s="8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</row>
    <row r="54" spans="1:219" ht="21" customHeight="1" thickTop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7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</row>
    <row r="55" spans="15:219" ht="21" customHeight="1">
      <c r="O55" s="7"/>
      <c r="P55" s="7"/>
      <c r="Q55" s="7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</row>
    <row r="56" spans="4:255" ht="21" customHeight="1">
      <c r="D56" s="7"/>
      <c r="H56" s="7"/>
      <c r="I56" s="7"/>
      <c r="J56" s="7"/>
      <c r="K56" s="7"/>
      <c r="L56" s="7"/>
      <c r="O56" s="7"/>
      <c r="P56" s="7"/>
      <c r="Q56" s="7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4:255" ht="21" customHeight="1">
      <c r="D57" s="7"/>
      <c r="H57" s="7"/>
      <c r="I57" s="7"/>
      <c r="J57" s="7"/>
      <c r="K57" s="7"/>
      <c r="L57" s="7"/>
      <c r="O57" s="7"/>
      <c r="P57" s="7"/>
      <c r="Q57" s="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4:255" ht="21" customHeight="1">
      <c r="D58" s="7"/>
      <c r="H58" s="7"/>
      <c r="I58" s="7"/>
      <c r="J58" s="7"/>
      <c r="K58" s="7"/>
      <c r="L58" s="7"/>
      <c r="O58" s="7"/>
      <c r="P58" s="7"/>
      <c r="Q58" s="7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4:255" ht="21" customHeight="1">
      <c r="D59" s="7"/>
      <c r="H59" s="7"/>
      <c r="I59" s="7"/>
      <c r="J59" s="7"/>
      <c r="K59" s="7"/>
      <c r="L59" s="7"/>
      <c r="O59" s="7"/>
      <c r="P59" s="7"/>
      <c r="Q59" s="7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4:255" ht="21.75" customHeight="1">
      <c r="D60" s="7"/>
      <c r="E60" s="7"/>
      <c r="H60" s="7"/>
      <c r="I60" s="7"/>
      <c r="J60" s="7"/>
      <c r="K60" s="7"/>
      <c r="L60" s="7"/>
      <c r="N60" s="7"/>
      <c r="O60" s="7"/>
      <c r="P60" s="7"/>
      <c r="Q60" s="7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5:255" ht="19.5" customHeight="1">
      <c r="E61" s="7"/>
      <c r="H61" s="7"/>
      <c r="I61" s="7"/>
      <c r="J61" s="7"/>
      <c r="K61" s="7"/>
      <c r="L61" s="7"/>
      <c r="N61" s="7"/>
      <c r="O61" s="7"/>
      <c r="P61" s="7"/>
      <c r="Q61" s="7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5:255" ht="19.5" customHeight="1">
      <c r="E62" s="7"/>
      <c r="J62" s="7"/>
      <c r="K62" s="7"/>
      <c r="L62" s="7"/>
      <c r="N62" s="7"/>
      <c r="O62" s="7"/>
      <c r="P62" s="7"/>
      <c r="Q62" s="7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5:255" ht="19.5" customHeight="1">
      <c r="E63" s="7"/>
      <c r="J63" s="7"/>
      <c r="K63" s="7"/>
      <c r="L63" s="7"/>
      <c r="N63" s="7"/>
      <c r="O63" s="7"/>
      <c r="P63" s="7"/>
      <c r="Q63" s="7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3:255" ht="19.5" customHeight="1">
      <c r="C64" s="7"/>
      <c r="D64" s="7"/>
      <c r="E64" s="7"/>
      <c r="I64" s="7"/>
      <c r="J64" s="7"/>
      <c r="K64" s="7"/>
      <c r="L64" s="7"/>
      <c r="M64" s="7"/>
      <c r="N64" s="7"/>
      <c r="O64" s="7"/>
      <c r="P64" s="7"/>
      <c r="Q64" s="7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7:255" ht="19.5" customHeight="1">
      <c r="G65" s="7"/>
      <c r="H65" s="7"/>
      <c r="I65" s="7"/>
      <c r="J65" s="7"/>
      <c r="K65" s="7"/>
      <c r="L65" s="7"/>
      <c r="N65" s="7"/>
      <c r="O65" s="7"/>
      <c r="P65" s="7"/>
      <c r="Q65" s="7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5:255" ht="19.5" customHeight="1">
      <c r="E66" s="7"/>
      <c r="F66" s="7"/>
      <c r="G66" s="7"/>
      <c r="H66" s="7"/>
      <c r="I66" s="7"/>
      <c r="J66" s="7"/>
      <c r="K66" s="7"/>
      <c r="L66" s="7"/>
      <c r="N66" s="7"/>
      <c r="O66" s="7"/>
      <c r="P66" s="7"/>
      <c r="Q66" s="7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5:255" ht="19.5" customHeight="1">
      <c r="E67" s="7"/>
      <c r="G67" s="7"/>
      <c r="H67" s="7"/>
      <c r="I67" s="7"/>
      <c r="J67" s="7"/>
      <c r="K67" s="7"/>
      <c r="L67" s="7"/>
      <c r="N67" s="7"/>
      <c r="O67" s="7"/>
      <c r="P67" s="7"/>
      <c r="Q67" s="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3:255" ht="19.5" customHeight="1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5:255" ht="19.5" customHeight="1">
      <c r="E69" s="7"/>
      <c r="F69" s="7"/>
      <c r="G69" s="7"/>
      <c r="H69" s="7"/>
      <c r="I69" s="7"/>
      <c r="J69" s="7"/>
      <c r="K69" s="7"/>
      <c r="L69" s="7"/>
      <c r="N69" s="7"/>
      <c r="O69" s="7"/>
      <c r="P69" s="7"/>
      <c r="Q69" s="7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5:255" ht="17.25">
      <c r="E70" s="7"/>
      <c r="F70" s="7"/>
      <c r="G70" s="7"/>
      <c r="H70" s="7"/>
      <c r="I70" s="7"/>
      <c r="N70" s="7"/>
      <c r="O70" s="7"/>
      <c r="P70" s="7"/>
      <c r="Q70" s="7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7:255" ht="17.25">
      <c r="G71" s="7"/>
      <c r="H71" s="7"/>
      <c r="I71" s="7"/>
      <c r="N71" s="7"/>
      <c r="O71" s="7"/>
      <c r="P71" s="7"/>
      <c r="Q71" s="7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5:255" ht="17.25">
      <c r="E72" s="7"/>
      <c r="G72" s="7"/>
      <c r="H72" s="7"/>
      <c r="I72" s="7"/>
      <c r="K72" s="7"/>
      <c r="N72" s="7"/>
      <c r="O72" s="7"/>
      <c r="P72" s="7"/>
      <c r="Q72" s="7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5:255" ht="17.25">
      <c r="E73" s="7"/>
      <c r="F73" s="4"/>
      <c r="G73" s="7"/>
      <c r="H73" s="7"/>
      <c r="I73" s="7"/>
      <c r="J73" s="7"/>
      <c r="K73" s="7"/>
      <c r="L73" s="7"/>
      <c r="N73" s="7"/>
      <c r="O73" s="7"/>
      <c r="P73" s="7"/>
      <c r="Q73" s="7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5:255" ht="17.25">
      <c r="E74" s="7"/>
      <c r="F74" s="7"/>
      <c r="G74" s="7"/>
      <c r="H74" s="7"/>
      <c r="I74" s="7"/>
      <c r="J74" s="7"/>
      <c r="K74" s="7"/>
      <c r="L74" s="7"/>
      <c r="N74" s="7"/>
      <c r="O74" s="7"/>
      <c r="P74" s="7"/>
      <c r="Q74" s="7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5:255" ht="17.25">
      <c r="E75" s="7"/>
      <c r="F75" s="7"/>
      <c r="G75" s="7"/>
      <c r="H75" s="7"/>
      <c r="I75" s="7"/>
      <c r="J75" s="7"/>
      <c r="K75" s="7"/>
      <c r="L75" s="7"/>
      <c r="N75" s="7"/>
      <c r="O75" s="7"/>
      <c r="P75" s="7"/>
      <c r="Q75" s="7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5:255" ht="17.25">
      <c r="E76" s="7"/>
      <c r="F76" s="7"/>
      <c r="G76" s="7"/>
      <c r="H76" s="7"/>
      <c r="I76" s="7"/>
      <c r="J76" s="7"/>
      <c r="K76" s="7"/>
      <c r="L76" s="7"/>
      <c r="N76" s="7"/>
      <c r="O76" s="7"/>
      <c r="P76" s="7"/>
      <c r="Q76" s="7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3:255" ht="17.25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5:255" ht="17.25">
      <c r="E78" s="7"/>
      <c r="J78" s="7"/>
      <c r="K78" s="7"/>
      <c r="N78" s="7"/>
      <c r="O78" s="7"/>
      <c r="P78" s="7"/>
      <c r="Q78" s="7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5:255" ht="17.25">
      <c r="E79" s="7"/>
      <c r="J79" s="7"/>
      <c r="K79" s="7"/>
      <c r="N79" s="7"/>
      <c r="P79" s="7"/>
      <c r="Q79" s="7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5:255" ht="17.25">
      <c r="E80" s="7"/>
      <c r="J80" s="7"/>
      <c r="K80" s="7"/>
      <c r="N80" s="7"/>
      <c r="P80" s="7"/>
      <c r="Q80" s="7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3:255" ht="17.25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5:255" ht="17.25">
      <c r="E82" s="7"/>
      <c r="J82" s="7"/>
      <c r="K82" s="7"/>
      <c r="N82" s="7"/>
      <c r="O82" s="7"/>
      <c r="P82" s="7"/>
      <c r="Q82" s="7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5:255" ht="17.25">
      <c r="E83" s="7"/>
      <c r="J83" s="7"/>
      <c r="K83" s="7"/>
      <c r="N83" s="7"/>
      <c r="O83" s="7"/>
      <c r="P83" s="7"/>
      <c r="Q83" s="7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5:255" ht="17.25">
      <c r="E84" s="7"/>
      <c r="J84" s="7"/>
      <c r="K84" s="7"/>
      <c r="N84" s="7"/>
      <c r="O84" s="7"/>
      <c r="P84" s="7"/>
      <c r="Q84" s="7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5:255" ht="17.25">
      <c r="E85" s="7"/>
      <c r="J85" s="7"/>
      <c r="K85" s="7"/>
      <c r="N85" s="7"/>
      <c r="O85" s="7"/>
      <c r="P85" s="7"/>
      <c r="Q85" s="7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5:255" ht="17.25">
      <c r="E86" s="7"/>
      <c r="J86" s="7"/>
      <c r="K86" s="7"/>
      <c r="N86" s="7"/>
      <c r="O86" s="7"/>
      <c r="P86" s="7"/>
      <c r="Q86" s="7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5:255" ht="17.25">
      <c r="E87" s="7"/>
      <c r="J87" s="7"/>
      <c r="K87" s="7"/>
      <c r="N87" s="7"/>
      <c r="O87" s="7"/>
      <c r="P87" s="7"/>
      <c r="Q87" s="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5:255" ht="17.25">
      <c r="E88" s="7"/>
      <c r="J88" s="7"/>
      <c r="K88" s="7"/>
      <c r="N88" s="7"/>
      <c r="O88" s="7"/>
      <c r="P88" s="7"/>
      <c r="Q88" s="7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5:255" ht="17.25">
      <c r="E89" s="7"/>
      <c r="J89" s="7"/>
      <c r="K89" s="7"/>
      <c r="N89" s="7"/>
      <c r="O89" s="7"/>
      <c r="P89" s="7"/>
      <c r="Q89" s="7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5:255" ht="17.25">
      <c r="E90" s="7"/>
      <c r="J90" s="7"/>
      <c r="K90" s="7"/>
      <c r="N90" s="7"/>
      <c r="O90" s="7"/>
      <c r="P90" s="7"/>
      <c r="Q90" s="7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3:255" ht="17.25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5:255" ht="17.25">
      <c r="E92" s="7"/>
      <c r="J92" s="7"/>
      <c r="K92" s="7"/>
      <c r="N92" s="7"/>
      <c r="O92" s="7"/>
      <c r="P92" s="7"/>
      <c r="Q92" s="7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5:255" ht="17.25">
      <c r="E93" s="7"/>
      <c r="J93" s="7"/>
      <c r="K93" s="7"/>
      <c r="N93" s="7"/>
      <c r="O93" s="7"/>
      <c r="P93" s="7"/>
      <c r="Q93" s="7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5:255" ht="17.25">
      <c r="E94" s="7"/>
      <c r="J94" s="7"/>
      <c r="K94" s="7"/>
      <c r="N94" s="7"/>
      <c r="O94" s="7"/>
      <c r="P94" s="7"/>
      <c r="Q94" s="7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5:255" ht="17.25">
      <c r="E95" s="7"/>
      <c r="H95" s="7"/>
      <c r="J95" s="7"/>
      <c r="K95" s="7"/>
      <c r="N95" s="7"/>
      <c r="O95" s="7"/>
      <c r="P95" s="7"/>
      <c r="Q95" s="7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5:255" ht="17.25">
      <c r="E96" s="7"/>
      <c r="J96" s="7"/>
      <c r="K96" s="7"/>
      <c r="N96" s="7"/>
      <c r="O96" s="7"/>
      <c r="P96" s="7"/>
      <c r="Q96" s="7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5:255" ht="17.25">
      <c r="E97" s="7"/>
      <c r="J97" s="7"/>
      <c r="K97" s="7"/>
      <c r="N97" s="7"/>
      <c r="O97" s="7"/>
      <c r="P97" s="7"/>
      <c r="Q97" s="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5:255" ht="17.25">
      <c r="E98" s="7"/>
      <c r="J98" s="7"/>
      <c r="K98" s="7"/>
      <c r="N98" s="7"/>
      <c r="O98" s="7"/>
      <c r="P98" s="7"/>
      <c r="Q98" s="7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5:255" ht="17.25">
      <c r="E99" s="7"/>
      <c r="J99" s="7"/>
      <c r="K99" s="7"/>
      <c r="N99" s="7"/>
      <c r="O99" s="7"/>
      <c r="P99" s="7"/>
      <c r="Q99" s="7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3:255" ht="17.25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5:255" ht="17.25">
      <c r="E101" s="7"/>
      <c r="J101" s="7"/>
      <c r="K101" s="7"/>
      <c r="N101" s="7"/>
      <c r="O101" s="7"/>
      <c r="P101" s="7"/>
      <c r="Q101" s="7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5:255" ht="17.25">
      <c r="E102" s="7"/>
      <c r="J102" s="7"/>
      <c r="K102" s="7"/>
      <c r="N102" s="7"/>
      <c r="O102" s="7"/>
      <c r="P102" s="7"/>
      <c r="Q102" s="7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5:255" ht="17.25">
      <c r="E103" s="7"/>
      <c r="J103" s="7"/>
      <c r="K103" s="7"/>
      <c r="N103" s="7"/>
      <c r="O103" s="7"/>
      <c r="P103" s="7"/>
      <c r="Q103" s="7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5:255" ht="17.25">
      <c r="E104" s="7"/>
      <c r="J104" s="7"/>
      <c r="K104" s="7"/>
      <c r="N104" s="7"/>
      <c r="O104" s="7"/>
      <c r="P104" s="7"/>
      <c r="Q104" s="7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1:255" ht="17.25">
      <c r="K105" s="7"/>
      <c r="O105" s="7"/>
      <c r="P105" s="7"/>
      <c r="Q105" s="7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1:255" ht="17.25">
      <c r="K106" s="7"/>
      <c r="O106" s="7"/>
      <c r="P106" s="7"/>
      <c r="Q106" s="7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1:255" ht="17.25">
      <c r="K107" s="7"/>
      <c r="O107" s="7"/>
      <c r="P107" s="7"/>
      <c r="Q107" s="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1:255" ht="17.25">
      <c r="K108" s="7"/>
      <c r="O108" s="7"/>
      <c r="P108" s="7"/>
      <c r="Q108" s="7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1:255" ht="17.25">
      <c r="K109" s="7"/>
      <c r="O109" s="7"/>
      <c r="P109" s="7"/>
      <c r="Q109" s="7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1:255" ht="17.25">
      <c r="K110" s="7"/>
      <c r="O110" s="7"/>
      <c r="P110" s="7"/>
      <c r="Q110" s="7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1:255" ht="17.25">
      <c r="K111" s="7"/>
      <c r="O111" s="7"/>
      <c r="P111" s="7"/>
      <c r="Q111" s="7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1:255" ht="17.25">
      <c r="K112" s="7"/>
      <c r="O112" s="7"/>
      <c r="P112" s="7"/>
      <c r="Q112" s="7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1:255" ht="17.25">
      <c r="K113" s="7"/>
      <c r="O113" s="7"/>
      <c r="P113" s="7"/>
      <c r="Q113" s="7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1:255" ht="17.25">
      <c r="K114" s="7"/>
      <c r="O114" s="7"/>
      <c r="P114" s="7"/>
      <c r="Q114" s="7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1:255" ht="17.25">
      <c r="K115" s="7"/>
      <c r="O115" s="7"/>
      <c r="P115" s="7"/>
      <c r="Q115" s="7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5:255" ht="17.25">
      <c r="O116" s="7"/>
      <c r="P116" s="7"/>
      <c r="Q116" s="7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5:255" ht="17.25">
      <c r="O117" s="7"/>
      <c r="P117" s="7"/>
      <c r="Q117" s="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5:255" ht="17.25">
      <c r="O118" s="7"/>
      <c r="P118" s="7"/>
      <c r="Q118" s="7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5:255" ht="17.25">
      <c r="O119" s="7"/>
      <c r="P119" s="7"/>
      <c r="Q119" s="7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5:255" ht="17.25">
      <c r="O120" s="7"/>
      <c r="P120" s="7"/>
      <c r="Q120" s="7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spans="15:255" ht="17.25">
      <c r="O121" s="7"/>
      <c r="P121" s="7"/>
      <c r="Q121" s="7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</row>
    <row r="122" spans="15:255" ht="17.25">
      <c r="O122" s="7"/>
      <c r="P122" s="7"/>
      <c r="Q122" s="7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</row>
    <row r="123" spans="15:255" ht="17.25">
      <c r="O123" s="7"/>
      <c r="P123" s="7"/>
      <c r="Q123" s="7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</row>
  </sheetData>
  <printOptions horizontalCentered="1"/>
  <pageMargins left="0.3937007874015748" right="0.2755905511811024" top="0.5905511811023623" bottom="0.1968503937007874" header="0" footer="0"/>
  <pageSetup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122"/>
  <sheetViews>
    <sheetView showOutlineSymbols="0" zoomScale="87" zoomScaleNormal="87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15" sqref="E15"/>
    </sheetView>
  </sheetViews>
  <sheetFormatPr defaultColWidth="8.88671875" defaultRowHeight="15"/>
  <cols>
    <col min="1" max="1" width="3.6640625" style="1" customWidth="1"/>
    <col min="2" max="2" width="9.6640625" style="1" customWidth="1"/>
    <col min="3" max="6" width="10.6640625" style="1" customWidth="1"/>
    <col min="7" max="7" width="7.6640625" style="1" customWidth="1"/>
    <col min="8" max="9" width="6.6640625" style="1" customWidth="1"/>
    <col min="10" max="11" width="7.6640625" style="1" customWidth="1"/>
    <col min="12" max="13" width="6.6640625" style="1" customWidth="1"/>
    <col min="14" max="14" width="7.6640625" style="1" customWidth="1"/>
    <col min="15" max="15" width="2.6640625" style="1" customWidth="1"/>
    <col min="16" max="16" width="7.6640625" style="1" customWidth="1"/>
    <col min="17" max="17" width="0.78125" style="1" customWidth="1"/>
    <col min="18" max="18" width="3.6640625" style="1" customWidth="1"/>
    <col min="19" max="19" width="11.6640625" style="1" customWidth="1"/>
    <col min="20" max="21" width="14.6640625" style="1" customWidth="1"/>
    <col min="22" max="22" width="3.6640625" style="1" customWidth="1"/>
    <col min="23" max="23" width="11.6640625" style="1" customWidth="1"/>
    <col min="24" max="16384" width="10.6640625" style="1" customWidth="1"/>
  </cols>
  <sheetData>
    <row r="1" spans="2:220" ht="30" customHeight="1">
      <c r="B1" s="2" t="s">
        <v>16</v>
      </c>
      <c r="E1" s="3" t="s">
        <v>79</v>
      </c>
      <c r="M1" s="4" t="s">
        <v>70</v>
      </c>
      <c r="Q1" s="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</row>
    <row r="2" spans="17:220" ht="19.5" customHeight="1" thickBot="1">
      <c r="Q2" s="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</row>
    <row r="3" spans="1:220" ht="19.5" customHeight="1" thickTop="1">
      <c r="A3" s="24"/>
      <c r="B3" s="25" t="s">
        <v>17</v>
      </c>
      <c r="C3" s="26" t="s">
        <v>58</v>
      </c>
      <c r="D3" s="25"/>
      <c r="E3" s="25"/>
      <c r="F3" s="26"/>
      <c r="G3" s="26" t="s">
        <v>62</v>
      </c>
      <c r="H3" s="25"/>
      <c r="I3" s="25"/>
      <c r="J3" s="25"/>
      <c r="K3" s="26" t="s">
        <v>68</v>
      </c>
      <c r="L3" s="25"/>
      <c r="M3" s="25"/>
      <c r="N3" s="25"/>
      <c r="O3" s="26"/>
      <c r="P3" s="27"/>
      <c r="Q3" s="8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</row>
    <row r="4" spans="1:220" ht="19.5" customHeight="1">
      <c r="A4" s="28"/>
      <c r="B4" s="29"/>
      <c r="C4" s="30"/>
      <c r="D4" s="30"/>
      <c r="E4" s="30"/>
      <c r="F4" s="31"/>
      <c r="G4" s="30"/>
      <c r="H4" s="30" t="s">
        <v>64</v>
      </c>
      <c r="I4" s="32" t="s">
        <v>66</v>
      </c>
      <c r="J4" s="30"/>
      <c r="K4" s="30"/>
      <c r="L4" s="30" t="s">
        <v>64</v>
      </c>
      <c r="M4" s="32" t="s">
        <v>66</v>
      </c>
      <c r="N4" s="30"/>
      <c r="O4" s="31"/>
      <c r="P4" s="33"/>
      <c r="Q4" s="8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</row>
    <row r="5" spans="1:220" ht="19.5" customHeight="1" thickBot="1">
      <c r="A5" s="28" t="s">
        <v>0</v>
      </c>
      <c r="B5" s="29"/>
      <c r="C5" s="34" t="s">
        <v>59</v>
      </c>
      <c r="D5" s="34" t="s">
        <v>60</v>
      </c>
      <c r="E5" s="34" t="s">
        <v>22</v>
      </c>
      <c r="F5" s="34" t="s">
        <v>61</v>
      </c>
      <c r="G5" s="34" t="s">
        <v>63</v>
      </c>
      <c r="H5" s="35" t="s">
        <v>65</v>
      </c>
      <c r="I5" s="35" t="s">
        <v>67</v>
      </c>
      <c r="J5" s="34" t="s">
        <v>22</v>
      </c>
      <c r="K5" s="34" t="s">
        <v>63</v>
      </c>
      <c r="L5" s="35" t="s">
        <v>69</v>
      </c>
      <c r="M5" s="35" t="s">
        <v>67</v>
      </c>
      <c r="N5" s="34" t="s">
        <v>22</v>
      </c>
      <c r="O5" s="36" t="s">
        <v>71</v>
      </c>
      <c r="P5" s="37"/>
      <c r="Q5" s="8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</row>
    <row r="6" spans="1:220" ht="21" customHeight="1" thickTop="1">
      <c r="A6" s="38"/>
      <c r="B6" s="26" t="s">
        <v>18</v>
      </c>
      <c r="C6" s="62">
        <v>72821</v>
      </c>
      <c r="D6" s="62">
        <v>77530</v>
      </c>
      <c r="E6" s="63">
        <f>C6+D6</f>
        <v>150351</v>
      </c>
      <c r="F6" s="62">
        <v>57277</v>
      </c>
      <c r="G6" s="62">
        <v>301</v>
      </c>
      <c r="H6" s="62">
        <v>126</v>
      </c>
      <c r="I6" s="62">
        <v>3</v>
      </c>
      <c r="J6" s="63">
        <f>G6+H6+I6</f>
        <v>430</v>
      </c>
      <c r="K6" s="62">
        <v>348</v>
      </c>
      <c r="L6" s="62">
        <v>89</v>
      </c>
      <c r="M6" s="62">
        <v>1</v>
      </c>
      <c r="N6" s="63">
        <f>K6+L6+M6</f>
        <v>438</v>
      </c>
      <c r="O6" s="84" t="str">
        <f>IF((J6-N6)&lt;0,"△","")</f>
        <v>△</v>
      </c>
      <c r="P6" s="85">
        <f>IF((J6-N6)=0,"0 ",IF((J6-N6)&lt;0,-(J6-N6),J6-N6))</f>
        <v>8</v>
      </c>
      <c r="Q6" s="8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</row>
    <row r="7" spans="1:220" ht="21" customHeight="1">
      <c r="A7" s="43" t="s">
        <v>1</v>
      </c>
      <c r="B7" s="30" t="s">
        <v>19</v>
      </c>
      <c r="C7" s="66">
        <v>67530</v>
      </c>
      <c r="D7" s="66">
        <v>73840</v>
      </c>
      <c r="E7" s="67">
        <f>C7+D7</f>
        <v>141370</v>
      </c>
      <c r="F7" s="66">
        <v>56552</v>
      </c>
      <c r="G7" s="66">
        <v>346</v>
      </c>
      <c r="H7" s="66">
        <v>128</v>
      </c>
      <c r="I7" s="66">
        <v>5</v>
      </c>
      <c r="J7" s="67">
        <f>G7+H7+I7</f>
        <v>479</v>
      </c>
      <c r="K7" s="66">
        <v>427</v>
      </c>
      <c r="L7" s="66">
        <v>88</v>
      </c>
      <c r="M7" s="66">
        <v>1</v>
      </c>
      <c r="N7" s="67">
        <f>K7+L7+M7</f>
        <v>516</v>
      </c>
      <c r="O7" s="86" t="str">
        <f aca="true" t="shared" si="0" ref="O7:O52">IF((J7-N7)&lt;0,"△","")</f>
        <v>△</v>
      </c>
      <c r="P7" s="87">
        <f aca="true" t="shared" si="1" ref="P7:P52">IF((J7-N7)=0,"0 ",IF((J7-N7)&lt;0,-(J7-N7),J7-N7))</f>
        <v>37</v>
      </c>
      <c r="Q7" s="8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</row>
    <row r="8" spans="1:220" ht="21" customHeight="1">
      <c r="A8" s="43"/>
      <c r="B8" s="30" t="s">
        <v>20</v>
      </c>
      <c r="C8" s="66">
        <v>23205</v>
      </c>
      <c r="D8" s="66">
        <v>25926</v>
      </c>
      <c r="E8" s="67">
        <f>C8+D8</f>
        <v>49131</v>
      </c>
      <c r="F8" s="66">
        <v>18888</v>
      </c>
      <c r="G8" s="66">
        <v>119</v>
      </c>
      <c r="H8" s="66">
        <v>41</v>
      </c>
      <c r="I8" s="66">
        <v>0</v>
      </c>
      <c r="J8" s="67">
        <f>G8+H8+I8</f>
        <v>160</v>
      </c>
      <c r="K8" s="66">
        <v>108</v>
      </c>
      <c r="L8" s="66">
        <v>37</v>
      </c>
      <c r="M8" s="66">
        <v>0</v>
      </c>
      <c r="N8" s="67">
        <f>K8+L8+M8</f>
        <v>145</v>
      </c>
      <c r="O8" s="86">
        <f t="shared" si="0"/>
      </c>
      <c r="P8" s="87">
        <f t="shared" si="1"/>
        <v>15</v>
      </c>
      <c r="Q8" s="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</row>
    <row r="9" spans="1:220" ht="21" customHeight="1">
      <c r="A9" s="43" t="s">
        <v>2</v>
      </c>
      <c r="B9" s="30" t="s">
        <v>21</v>
      </c>
      <c r="C9" s="70">
        <v>18317</v>
      </c>
      <c r="D9" s="70">
        <v>19386</v>
      </c>
      <c r="E9" s="67">
        <f>C9+D9</f>
        <v>37703</v>
      </c>
      <c r="F9" s="70">
        <v>14363</v>
      </c>
      <c r="G9" s="70">
        <v>95</v>
      </c>
      <c r="H9" s="70">
        <v>24</v>
      </c>
      <c r="I9" s="66">
        <v>0</v>
      </c>
      <c r="J9" s="67">
        <f>G9+H9+I9</f>
        <v>119</v>
      </c>
      <c r="K9" s="70">
        <v>107</v>
      </c>
      <c r="L9" s="70">
        <v>20</v>
      </c>
      <c r="M9" s="66">
        <v>0</v>
      </c>
      <c r="N9" s="67">
        <f>K9+L9+M9</f>
        <v>127</v>
      </c>
      <c r="O9" s="86" t="str">
        <f t="shared" si="0"/>
        <v>△</v>
      </c>
      <c r="P9" s="87">
        <f t="shared" si="1"/>
        <v>8</v>
      </c>
      <c r="Q9" s="8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</row>
    <row r="10" spans="1:220" ht="21" customHeight="1" thickBot="1">
      <c r="A10" s="43"/>
      <c r="B10" s="49" t="s">
        <v>22</v>
      </c>
      <c r="C10" s="71">
        <f aca="true" t="shared" si="2" ref="C10:M10">SUM(C6:C9)</f>
        <v>181873</v>
      </c>
      <c r="D10" s="71">
        <f t="shared" si="2"/>
        <v>196682</v>
      </c>
      <c r="E10" s="71">
        <f t="shared" si="2"/>
        <v>378555</v>
      </c>
      <c r="F10" s="71">
        <f t="shared" si="2"/>
        <v>147080</v>
      </c>
      <c r="G10" s="71">
        <f t="shared" si="2"/>
        <v>861</v>
      </c>
      <c r="H10" s="71">
        <f t="shared" si="2"/>
        <v>319</v>
      </c>
      <c r="I10" s="71">
        <f t="shared" si="2"/>
        <v>8</v>
      </c>
      <c r="J10" s="71">
        <f t="shared" si="2"/>
        <v>1188</v>
      </c>
      <c r="K10" s="71">
        <f t="shared" si="2"/>
        <v>990</v>
      </c>
      <c r="L10" s="71">
        <f t="shared" si="2"/>
        <v>234</v>
      </c>
      <c r="M10" s="71">
        <f t="shared" si="2"/>
        <v>2</v>
      </c>
      <c r="N10" s="71">
        <f>SUM(N6:N9)</f>
        <v>1226</v>
      </c>
      <c r="O10" s="88" t="str">
        <f t="shared" si="0"/>
        <v>△</v>
      </c>
      <c r="P10" s="89">
        <f t="shared" si="1"/>
        <v>38</v>
      </c>
      <c r="Q10" s="8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</row>
    <row r="11" spans="1:220" ht="21" customHeight="1" thickTop="1">
      <c r="A11" s="38" t="s">
        <v>3</v>
      </c>
      <c r="B11" s="26" t="s">
        <v>23</v>
      </c>
      <c r="C11" s="62">
        <v>4106</v>
      </c>
      <c r="D11" s="62">
        <v>4489</v>
      </c>
      <c r="E11" s="63">
        <f>C11+D11</f>
        <v>8595</v>
      </c>
      <c r="F11" s="62">
        <v>2780</v>
      </c>
      <c r="G11" s="62">
        <v>23</v>
      </c>
      <c r="H11" s="62">
        <v>8</v>
      </c>
      <c r="I11" s="62">
        <v>0</v>
      </c>
      <c r="J11" s="63">
        <f>G11+H11+I11</f>
        <v>31</v>
      </c>
      <c r="K11" s="62">
        <v>31</v>
      </c>
      <c r="L11" s="62">
        <v>5</v>
      </c>
      <c r="M11" s="62">
        <v>1</v>
      </c>
      <c r="N11" s="63">
        <f>K11+L11+M11</f>
        <v>37</v>
      </c>
      <c r="O11" s="90" t="str">
        <f t="shared" si="0"/>
        <v>△</v>
      </c>
      <c r="P11" s="91">
        <f t="shared" si="1"/>
        <v>6</v>
      </c>
      <c r="Q11" s="8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</row>
    <row r="12" spans="1:220" ht="21" customHeight="1">
      <c r="A12" s="43" t="s">
        <v>4</v>
      </c>
      <c r="B12" s="30" t="s">
        <v>24</v>
      </c>
      <c r="C12" s="66">
        <v>6702</v>
      </c>
      <c r="D12" s="66">
        <v>7281</v>
      </c>
      <c r="E12" s="67">
        <f>C12+D12</f>
        <v>13983</v>
      </c>
      <c r="F12" s="66">
        <v>4256</v>
      </c>
      <c r="G12" s="66">
        <v>26</v>
      </c>
      <c r="H12" s="66">
        <v>8</v>
      </c>
      <c r="I12" s="66">
        <v>0</v>
      </c>
      <c r="J12" s="67">
        <f>G12+H12+I12</f>
        <v>34</v>
      </c>
      <c r="K12" s="66">
        <v>30</v>
      </c>
      <c r="L12" s="66">
        <v>13</v>
      </c>
      <c r="M12" s="66">
        <v>0</v>
      </c>
      <c r="N12" s="67">
        <f>K12+L12+M12</f>
        <v>43</v>
      </c>
      <c r="O12" s="86" t="str">
        <f t="shared" si="0"/>
        <v>△</v>
      </c>
      <c r="P12" s="87">
        <f t="shared" si="1"/>
        <v>9</v>
      </c>
      <c r="Q12" s="8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</row>
    <row r="13" spans="1:220" ht="21" customHeight="1">
      <c r="A13" s="43" t="s">
        <v>5</v>
      </c>
      <c r="B13" s="30" t="s">
        <v>25</v>
      </c>
      <c r="C13" s="66">
        <v>1682</v>
      </c>
      <c r="D13" s="66">
        <v>1798</v>
      </c>
      <c r="E13" s="67">
        <f>C13+D13</f>
        <v>3480</v>
      </c>
      <c r="F13" s="66">
        <v>950</v>
      </c>
      <c r="G13" s="66">
        <v>10</v>
      </c>
      <c r="H13" s="66">
        <v>3</v>
      </c>
      <c r="I13" s="66">
        <v>0</v>
      </c>
      <c r="J13" s="67">
        <f>G13+H13+I13</f>
        <v>13</v>
      </c>
      <c r="K13" s="66">
        <v>8</v>
      </c>
      <c r="L13" s="66">
        <v>3</v>
      </c>
      <c r="M13" s="66">
        <v>0</v>
      </c>
      <c r="N13" s="67">
        <f>K13+L13+M13</f>
        <v>11</v>
      </c>
      <c r="O13" s="86">
        <f t="shared" si="0"/>
      </c>
      <c r="P13" s="87">
        <f t="shared" si="1"/>
        <v>2</v>
      </c>
      <c r="Q13" s="8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</row>
    <row r="14" spans="1:220" ht="21" customHeight="1" thickBot="1">
      <c r="A14" s="43"/>
      <c r="B14" s="49" t="s">
        <v>22</v>
      </c>
      <c r="C14" s="71">
        <f aca="true" t="shared" si="3" ref="C14:M14">SUM(C11:C13)</f>
        <v>12490</v>
      </c>
      <c r="D14" s="71">
        <f t="shared" si="3"/>
        <v>13568</v>
      </c>
      <c r="E14" s="71">
        <f t="shared" si="3"/>
        <v>26058</v>
      </c>
      <c r="F14" s="71">
        <f t="shared" si="3"/>
        <v>7986</v>
      </c>
      <c r="G14" s="71">
        <f t="shared" si="3"/>
        <v>59</v>
      </c>
      <c r="H14" s="71">
        <f t="shared" si="3"/>
        <v>19</v>
      </c>
      <c r="I14" s="71">
        <f t="shared" si="3"/>
        <v>0</v>
      </c>
      <c r="J14" s="71">
        <f t="shared" si="3"/>
        <v>78</v>
      </c>
      <c r="K14" s="71">
        <f t="shared" si="3"/>
        <v>69</v>
      </c>
      <c r="L14" s="71">
        <f t="shared" si="3"/>
        <v>21</v>
      </c>
      <c r="M14" s="71">
        <f t="shared" si="3"/>
        <v>1</v>
      </c>
      <c r="N14" s="92">
        <f>SUM(N11:N13)</f>
        <v>91</v>
      </c>
      <c r="O14" s="88" t="str">
        <f t="shared" si="0"/>
        <v>△</v>
      </c>
      <c r="P14" s="89">
        <f t="shared" si="1"/>
        <v>13</v>
      </c>
      <c r="Q14" s="8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</row>
    <row r="15" spans="1:220" ht="21" customHeight="1" thickTop="1">
      <c r="A15" s="38"/>
      <c r="B15" s="26" t="s">
        <v>26</v>
      </c>
      <c r="C15" s="62">
        <v>5032</v>
      </c>
      <c r="D15" s="62">
        <v>5354</v>
      </c>
      <c r="E15" s="63">
        <f aca="true" t="shared" si="4" ref="E15:E22">C15+D15</f>
        <v>10386</v>
      </c>
      <c r="F15" s="62">
        <v>2899</v>
      </c>
      <c r="G15" s="62">
        <v>23</v>
      </c>
      <c r="H15" s="62">
        <v>7</v>
      </c>
      <c r="I15" s="62">
        <v>1</v>
      </c>
      <c r="J15" s="63">
        <f aca="true" t="shared" si="5" ref="J15:J22">G15+H15+I15</f>
        <v>31</v>
      </c>
      <c r="K15" s="62">
        <v>18</v>
      </c>
      <c r="L15" s="62">
        <v>5</v>
      </c>
      <c r="M15" s="62">
        <v>0</v>
      </c>
      <c r="N15" s="93">
        <f aca="true" t="shared" si="6" ref="N15:N22">K15+L15+M15</f>
        <v>23</v>
      </c>
      <c r="O15" s="90">
        <f t="shared" si="0"/>
      </c>
      <c r="P15" s="91">
        <f t="shared" si="1"/>
        <v>8</v>
      </c>
      <c r="Q15" s="8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</row>
    <row r="16" spans="1:220" ht="21" customHeight="1">
      <c r="A16" s="43" t="s">
        <v>6</v>
      </c>
      <c r="B16" s="30" t="s">
        <v>27</v>
      </c>
      <c r="C16" s="66">
        <v>2168</v>
      </c>
      <c r="D16" s="66">
        <v>2350</v>
      </c>
      <c r="E16" s="67">
        <f t="shared" si="4"/>
        <v>4518</v>
      </c>
      <c r="F16" s="66">
        <v>1240</v>
      </c>
      <c r="G16" s="66">
        <v>5</v>
      </c>
      <c r="H16" s="66">
        <v>1</v>
      </c>
      <c r="I16" s="66">
        <v>0</v>
      </c>
      <c r="J16" s="67">
        <f t="shared" si="5"/>
        <v>6</v>
      </c>
      <c r="K16" s="66">
        <v>5</v>
      </c>
      <c r="L16" s="66">
        <v>7</v>
      </c>
      <c r="M16" s="66">
        <v>0</v>
      </c>
      <c r="N16" s="67">
        <f t="shared" si="6"/>
        <v>12</v>
      </c>
      <c r="O16" s="86" t="str">
        <f t="shared" si="0"/>
        <v>△</v>
      </c>
      <c r="P16" s="87">
        <f t="shared" si="1"/>
        <v>6</v>
      </c>
      <c r="Q16" s="8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</row>
    <row r="17" spans="1:220" ht="21" customHeight="1">
      <c r="A17" s="43"/>
      <c r="B17" s="30" t="s">
        <v>28</v>
      </c>
      <c r="C17" s="66">
        <v>3993</v>
      </c>
      <c r="D17" s="66">
        <v>4385</v>
      </c>
      <c r="E17" s="67">
        <f t="shared" si="4"/>
        <v>8378</v>
      </c>
      <c r="F17" s="66">
        <v>2378</v>
      </c>
      <c r="G17" s="66">
        <v>8</v>
      </c>
      <c r="H17" s="66">
        <v>6</v>
      </c>
      <c r="I17" s="66">
        <v>0</v>
      </c>
      <c r="J17" s="67">
        <f t="shared" si="5"/>
        <v>14</v>
      </c>
      <c r="K17" s="66">
        <v>17</v>
      </c>
      <c r="L17" s="66">
        <v>6</v>
      </c>
      <c r="M17" s="66">
        <v>0</v>
      </c>
      <c r="N17" s="67">
        <f t="shared" si="6"/>
        <v>23</v>
      </c>
      <c r="O17" s="86" t="str">
        <f t="shared" si="0"/>
        <v>△</v>
      </c>
      <c r="P17" s="87">
        <f t="shared" si="1"/>
        <v>9</v>
      </c>
      <c r="Q17" s="8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</row>
    <row r="18" spans="1:220" ht="21" customHeight="1">
      <c r="A18" s="43"/>
      <c r="B18" s="30" t="s">
        <v>29</v>
      </c>
      <c r="C18" s="66">
        <v>2634</v>
      </c>
      <c r="D18" s="66">
        <v>2833</v>
      </c>
      <c r="E18" s="67">
        <f t="shared" si="4"/>
        <v>5467</v>
      </c>
      <c r="F18" s="66">
        <v>1489</v>
      </c>
      <c r="G18" s="66">
        <v>10</v>
      </c>
      <c r="H18" s="66">
        <v>0</v>
      </c>
      <c r="I18" s="66">
        <v>0</v>
      </c>
      <c r="J18" s="67">
        <f t="shared" si="5"/>
        <v>10</v>
      </c>
      <c r="K18" s="66">
        <v>11</v>
      </c>
      <c r="L18" s="66">
        <v>2</v>
      </c>
      <c r="M18" s="66">
        <v>0</v>
      </c>
      <c r="N18" s="67">
        <f t="shared" si="6"/>
        <v>13</v>
      </c>
      <c r="O18" s="86" t="str">
        <f t="shared" si="0"/>
        <v>△</v>
      </c>
      <c r="P18" s="87">
        <f t="shared" si="1"/>
        <v>3</v>
      </c>
      <c r="Q18" s="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</row>
    <row r="19" spans="1:220" ht="21" customHeight="1">
      <c r="A19" s="43" t="s">
        <v>7</v>
      </c>
      <c r="B19" s="30" t="s">
        <v>30</v>
      </c>
      <c r="C19" s="66">
        <v>2283</v>
      </c>
      <c r="D19" s="66">
        <v>2493</v>
      </c>
      <c r="E19" s="67">
        <f t="shared" si="4"/>
        <v>4776</v>
      </c>
      <c r="F19" s="66">
        <v>1617</v>
      </c>
      <c r="G19" s="66">
        <v>9</v>
      </c>
      <c r="H19" s="66">
        <v>2</v>
      </c>
      <c r="I19" s="66">
        <v>0</v>
      </c>
      <c r="J19" s="67">
        <f t="shared" si="5"/>
        <v>11</v>
      </c>
      <c r="K19" s="66">
        <v>7</v>
      </c>
      <c r="L19" s="66">
        <v>9</v>
      </c>
      <c r="M19" s="66">
        <v>0</v>
      </c>
      <c r="N19" s="67">
        <f t="shared" si="6"/>
        <v>16</v>
      </c>
      <c r="O19" s="86" t="str">
        <f t="shared" si="0"/>
        <v>△</v>
      </c>
      <c r="P19" s="87">
        <f t="shared" si="1"/>
        <v>5</v>
      </c>
      <c r="Q19" s="8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</row>
    <row r="20" spans="1:220" ht="21" customHeight="1">
      <c r="A20" s="43"/>
      <c r="B20" s="30" t="s">
        <v>31</v>
      </c>
      <c r="C20" s="66">
        <v>2009</v>
      </c>
      <c r="D20" s="66">
        <v>2241</v>
      </c>
      <c r="E20" s="67">
        <f t="shared" si="4"/>
        <v>4250</v>
      </c>
      <c r="F20" s="66">
        <v>1248</v>
      </c>
      <c r="G20" s="66">
        <v>12</v>
      </c>
      <c r="H20" s="66">
        <v>0</v>
      </c>
      <c r="I20" s="66">
        <v>0</v>
      </c>
      <c r="J20" s="67">
        <f t="shared" si="5"/>
        <v>12</v>
      </c>
      <c r="K20" s="66">
        <v>9</v>
      </c>
      <c r="L20" s="66">
        <v>2</v>
      </c>
      <c r="M20" s="66">
        <v>0</v>
      </c>
      <c r="N20" s="67">
        <f t="shared" si="6"/>
        <v>11</v>
      </c>
      <c r="O20" s="86">
        <f t="shared" si="0"/>
      </c>
      <c r="P20" s="87">
        <f t="shared" si="1"/>
        <v>1</v>
      </c>
      <c r="Q20" s="8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</row>
    <row r="21" spans="1:220" ht="21" customHeight="1">
      <c r="A21" s="43"/>
      <c r="B21" s="30" t="s">
        <v>32</v>
      </c>
      <c r="C21" s="66">
        <v>1351</v>
      </c>
      <c r="D21" s="66">
        <v>1483</v>
      </c>
      <c r="E21" s="67">
        <f t="shared" si="4"/>
        <v>2834</v>
      </c>
      <c r="F21" s="66">
        <v>841</v>
      </c>
      <c r="G21" s="66">
        <v>4</v>
      </c>
      <c r="H21" s="66">
        <v>0</v>
      </c>
      <c r="I21" s="66">
        <v>0</v>
      </c>
      <c r="J21" s="67">
        <f t="shared" si="5"/>
        <v>4</v>
      </c>
      <c r="K21" s="66">
        <v>5</v>
      </c>
      <c r="L21" s="66">
        <v>0</v>
      </c>
      <c r="M21" s="66">
        <v>0</v>
      </c>
      <c r="N21" s="67">
        <f t="shared" si="6"/>
        <v>5</v>
      </c>
      <c r="O21" s="86" t="str">
        <f t="shared" si="0"/>
        <v>△</v>
      </c>
      <c r="P21" s="87">
        <f t="shared" si="1"/>
        <v>1</v>
      </c>
      <c r="Q21" s="8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</row>
    <row r="22" spans="1:220" ht="21" customHeight="1">
      <c r="A22" s="43" t="s">
        <v>5</v>
      </c>
      <c r="B22" s="30" t="s">
        <v>33</v>
      </c>
      <c r="C22" s="66">
        <v>4381</v>
      </c>
      <c r="D22" s="66">
        <v>4817</v>
      </c>
      <c r="E22" s="67">
        <f t="shared" si="4"/>
        <v>9198</v>
      </c>
      <c r="F22" s="66">
        <v>2827</v>
      </c>
      <c r="G22" s="66">
        <v>12</v>
      </c>
      <c r="H22" s="66">
        <v>3</v>
      </c>
      <c r="I22" s="66">
        <v>0</v>
      </c>
      <c r="J22" s="67">
        <f t="shared" si="5"/>
        <v>15</v>
      </c>
      <c r="K22" s="66">
        <v>15</v>
      </c>
      <c r="L22" s="66">
        <v>9</v>
      </c>
      <c r="M22" s="66">
        <v>0</v>
      </c>
      <c r="N22" s="67">
        <f t="shared" si="6"/>
        <v>24</v>
      </c>
      <c r="O22" s="86" t="str">
        <f t="shared" si="0"/>
        <v>△</v>
      </c>
      <c r="P22" s="87">
        <f t="shared" si="1"/>
        <v>9</v>
      </c>
      <c r="Q22" s="8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</row>
    <row r="23" spans="1:220" ht="21" customHeight="1" thickBot="1">
      <c r="A23" s="43"/>
      <c r="B23" s="49" t="s">
        <v>22</v>
      </c>
      <c r="C23" s="71">
        <f aca="true" t="shared" si="7" ref="C23:M23">SUM(C15:C22)</f>
        <v>23851</v>
      </c>
      <c r="D23" s="71">
        <f t="shared" si="7"/>
        <v>25956</v>
      </c>
      <c r="E23" s="71">
        <f t="shared" si="7"/>
        <v>49807</v>
      </c>
      <c r="F23" s="71">
        <f t="shared" si="7"/>
        <v>14539</v>
      </c>
      <c r="G23" s="71">
        <f t="shared" si="7"/>
        <v>83</v>
      </c>
      <c r="H23" s="71">
        <f t="shared" si="7"/>
        <v>19</v>
      </c>
      <c r="I23" s="71">
        <f t="shared" si="7"/>
        <v>1</v>
      </c>
      <c r="J23" s="71">
        <f t="shared" si="7"/>
        <v>103</v>
      </c>
      <c r="K23" s="71">
        <f t="shared" si="7"/>
        <v>87</v>
      </c>
      <c r="L23" s="71">
        <f t="shared" si="7"/>
        <v>40</v>
      </c>
      <c r="M23" s="71">
        <f t="shared" si="7"/>
        <v>0</v>
      </c>
      <c r="N23" s="92">
        <f>SUM(N15:N22)</f>
        <v>127</v>
      </c>
      <c r="O23" s="88" t="str">
        <f t="shared" si="0"/>
        <v>△</v>
      </c>
      <c r="P23" s="89">
        <f t="shared" si="1"/>
        <v>24</v>
      </c>
      <c r="Q23" s="8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</row>
    <row r="24" spans="1:220" ht="21" customHeight="1" thickTop="1">
      <c r="A24" s="38" t="s">
        <v>8</v>
      </c>
      <c r="B24" s="26" t="s">
        <v>34</v>
      </c>
      <c r="C24" s="62">
        <v>4771</v>
      </c>
      <c r="D24" s="62">
        <v>5181</v>
      </c>
      <c r="E24" s="63">
        <f>C24+D24</f>
        <v>9952</v>
      </c>
      <c r="F24" s="62">
        <v>3060</v>
      </c>
      <c r="G24" s="62">
        <v>10</v>
      </c>
      <c r="H24" s="62">
        <v>8</v>
      </c>
      <c r="I24" s="62">
        <v>0</v>
      </c>
      <c r="J24" s="63">
        <f>G24+H24+I24</f>
        <v>18</v>
      </c>
      <c r="K24" s="62">
        <v>29</v>
      </c>
      <c r="L24" s="62">
        <v>14</v>
      </c>
      <c r="M24" s="62">
        <v>0</v>
      </c>
      <c r="N24" s="93">
        <f>K24+L24+M24</f>
        <v>43</v>
      </c>
      <c r="O24" s="90" t="str">
        <f t="shared" si="0"/>
        <v>△</v>
      </c>
      <c r="P24" s="91">
        <f t="shared" si="1"/>
        <v>25</v>
      </c>
      <c r="Q24" s="8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</row>
    <row r="25" spans="1:220" ht="21" customHeight="1">
      <c r="A25" s="43" t="s">
        <v>9</v>
      </c>
      <c r="B25" s="30" t="s">
        <v>35</v>
      </c>
      <c r="C25" s="66">
        <v>2088</v>
      </c>
      <c r="D25" s="66">
        <v>2312</v>
      </c>
      <c r="E25" s="67">
        <f>C25+D25</f>
        <v>4400</v>
      </c>
      <c r="F25" s="66">
        <v>1226</v>
      </c>
      <c r="G25" s="66">
        <v>4</v>
      </c>
      <c r="H25" s="66">
        <v>6</v>
      </c>
      <c r="I25" s="66">
        <v>2</v>
      </c>
      <c r="J25" s="67">
        <f>G25+H25+I25</f>
        <v>12</v>
      </c>
      <c r="K25" s="66">
        <v>5</v>
      </c>
      <c r="L25" s="66">
        <v>2</v>
      </c>
      <c r="M25" s="66">
        <v>0</v>
      </c>
      <c r="N25" s="67">
        <f>K25+L25+M25</f>
        <v>7</v>
      </c>
      <c r="O25" s="86">
        <f t="shared" si="0"/>
      </c>
      <c r="P25" s="87">
        <f t="shared" si="1"/>
        <v>5</v>
      </c>
      <c r="Q25" s="8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</row>
    <row r="26" spans="1:220" ht="21" customHeight="1">
      <c r="A26" s="43" t="s">
        <v>5</v>
      </c>
      <c r="B26" s="30" t="s">
        <v>36</v>
      </c>
      <c r="C26" s="66">
        <v>3896</v>
      </c>
      <c r="D26" s="66">
        <v>4187</v>
      </c>
      <c r="E26" s="67">
        <f>C26+D26</f>
        <v>8083</v>
      </c>
      <c r="F26" s="66">
        <v>2489</v>
      </c>
      <c r="G26" s="66">
        <v>6</v>
      </c>
      <c r="H26" s="66">
        <v>5</v>
      </c>
      <c r="I26" s="66">
        <v>0</v>
      </c>
      <c r="J26" s="67">
        <f>G26+H26+I26</f>
        <v>11</v>
      </c>
      <c r="K26" s="66">
        <v>13</v>
      </c>
      <c r="L26" s="66">
        <v>7</v>
      </c>
      <c r="M26" s="66">
        <v>0</v>
      </c>
      <c r="N26" s="67">
        <f>K26+L26+M26</f>
        <v>20</v>
      </c>
      <c r="O26" s="86" t="str">
        <f t="shared" si="0"/>
        <v>△</v>
      </c>
      <c r="P26" s="87">
        <f t="shared" si="1"/>
        <v>9</v>
      </c>
      <c r="Q26" s="8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</row>
    <row r="27" spans="1:220" ht="21" customHeight="1" thickBot="1">
      <c r="A27" s="43"/>
      <c r="B27" s="49" t="s">
        <v>22</v>
      </c>
      <c r="C27" s="71">
        <f aca="true" t="shared" si="8" ref="C27:M27">SUM(C24:C26)</f>
        <v>10755</v>
      </c>
      <c r="D27" s="71">
        <f t="shared" si="8"/>
        <v>11680</v>
      </c>
      <c r="E27" s="71">
        <f t="shared" si="8"/>
        <v>22435</v>
      </c>
      <c r="F27" s="71">
        <f t="shared" si="8"/>
        <v>6775</v>
      </c>
      <c r="G27" s="71">
        <f t="shared" si="8"/>
        <v>20</v>
      </c>
      <c r="H27" s="71">
        <f t="shared" si="8"/>
        <v>19</v>
      </c>
      <c r="I27" s="71">
        <f t="shared" si="8"/>
        <v>2</v>
      </c>
      <c r="J27" s="71">
        <f t="shared" si="8"/>
        <v>41</v>
      </c>
      <c r="K27" s="71">
        <f t="shared" si="8"/>
        <v>47</v>
      </c>
      <c r="L27" s="71">
        <f t="shared" si="8"/>
        <v>23</v>
      </c>
      <c r="M27" s="71">
        <f t="shared" si="8"/>
        <v>0</v>
      </c>
      <c r="N27" s="92">
        <f>SUM(N24:N26)</f>
        <v>70</v>
      </c>
      <c r="O27" s="88" t="str">
        <f t="shared" si="0"/>
        <v>△</v>
      </c>
      <c r="P27" s="89">
        <f t="shared" si="1"/>
        <v>29</v>
      </c>
      <c r="Q27" s="8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</row>
    <row r="28" spans="1:220" ht="21" customHeight="1" thickTop="1">
      <c r="A28" s="38"/>
      <c r="B28" s="26" t="s">
        <v>37</v>
      </c>
      <c r="C28" s="62">
        <v>3878</v>
      </c>
      <c r="D28" s="62">
        <v>4233</v>
      </c>
      <c r="E28" s="63">
        <f aca="true" t="shared" si="9" ref="E28:E35">C28+D28</f>
        <v>8111</v>
      </c>
      <c r="F28" s="62">
        <v>2568</v>
      </c>
      <c r="G28" s="62">
        <v>13</v>
      </c>
      <c r="H28" s="62">
        <v>5</v>
      </c>
      <c r="I28" s="62">
        <v>0</v>
      </c>
      <c r="J28" s="63">
        <f aca="true" t="shared" si="10" ref="J28:J35">G28+H28+I28</f>
        <v>18</v>
      </c>
      <c r="K28" s="62">
        <v>17</v>
      </c>
      <c r="L28" s="62">
        <v>9</v>
      </c>
      <c r="M28" s="62">
        <v>0</v>
      </c>
      <c r="N28" s="93">
        <f aca="true" t="shared" si="11" ref="N28:N35">K28+L28+M28</f>
        <v>26</v>
      </c>
      <c r="O28" s="90" t="str">
        <f t="shared" si="0"/>
        <v>△</v>
      </c>
      <c r="P28" s="91">
        <f t="shared" si="1"/>
        <v>8</v>
      </c>
      <c r="Q28" s="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</row>
    <row r="29" spans="1:220" ht="21" customHeight="1">
      <c r="A29" s="43" t="s">
        <v>10</v>
      </c>
      <c r="B29" s="30" t="s">
        <v>38</v>
      </c>
      <c r="C29" s="66">
        <v>1493</v>
      </c>
      <c r="D29" s="66">
        <v>1619</v>
      </c>
      <c r="E29" s="67">
        <f t="shared" si="9"/>
        <v>3112</v>
      </c>
      <c r="F29" s="66">
        <v>906</v>
      </c>
      <c r="G29" s="66">
        <v>3</v>
      </c>
      <c r="H29" s="66">
        <v>3</v>
      </c>
      <c r="I29" s="66">
        <v>1</v>
      </c>
      <c r="J29" s="67">
        <f t="shared" si="10"/>
        <v>7</v>
      </c>
      <c r="K29" s="66">
        <v>5</v>
      </c>
      <c r="L29" s="66">
        <v>2</v>
      </c>
      <c r="M29" s="66">
        <v>0</v>
      </c>
      <c r="N29" s="67">
        <f t="shared" si="11"/>
        <v>7</v>
      </c>
      <c r="O29" s="86">
        <f t="shared" si="0"/>
      </c>
      <c r="P29" s="87" t="str">
        <f t="shared" si="1"/>
        <v>0 </v>
      </c>
      <c r="Q29" s="8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</row>
    <row r="30" spans="1:220" ht="21" customHeight="1">
      <c r="A30" s="43"/>
      <c r="B30" s="30" t="s">
        <v>39</v>
      </c>
      <c r="C30" s="66">
        <v>3182</v>
      </c>
      <c r="D30" s="66">
        <v>3462</v>
      </c>
      <c r="E30" s="67">
        <f t="shared" si="9"/>
        <v>6644</v>
      </c>
      <c r="F30" s="66">
        <v>1940</v>
      </c>
      <c r="G30" s="66">
        <v>9</v>
      </c>
      <c r="H30" s="66">
        <v>0</v>
      </c>
      <c r="I30" s="66">
        <v>0</v>
      </c>
      <c r="J30" s="67">
        <f t="shared" si="10"/>
        <v>9</v>
      </c>
      <c r="K30" s="66">
        <v>15</v>
      </c>
      <c r="L30" s="66">
        <v>7</v>
      </c>
      <c r="M30" s="66">
        <v>0</v>
      </c>
      <c r="N30" s="67">
        <f t="shared" si="11"/>
        <v>22</v>
      </c>
      <c r="O30" s="86" t="str">
        <f t="shared" si="0"/>
        <v>△</v>
      </c>
      <c r="P30" s="87">
        <f t="shared" si="1"/>
        <v>13</v>
      </c>
      <c r="Q30" s="8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</row>
    <row r="31" spans="1:220" ht="21" customHeight="1">
      <c r="A31" s="43"/>
      <c r="B31" s="30" t="s">
        <v>40</v>
      </c>
      <c r="C31" s="66">
        <v>3748</v>
      </c>
      <c r="D31" s="66">
        <v>4128</v>
      </c>
      <c r="E31" s="67">
        <f t="shared" si="9"/>
        <v>7876</v>
      </c>
      <c r="F31" s="66">
        <v>2696</v>
      </c>
      <c r="G31" s="66">
        <v>6</v>
      </c>
      <c r="H31" s="66">
        <v>5</v>
      </c>
      <c r="I31" s="66">
        <v>0</v>
      </c>
      <c r="J31" s="67">
        <f t="shared" si="10"/>
        <v>11</v>
      </c>
      <c r="K31" s="66">
        <v>13</v>
      </c>
      <c r="L31" s="66">
        <v>16</v>
      </c>
      <c r="M31" s="66">
        <v>0</v>
      </c>
      <c r="N31" s="67">
        <f t="shared" si="11"/>
        <v>29</v>
      </c>
      <c r="O31" s="86" t="str">
        <f t="shared" si="0"/>
        <v>△</v>
      </c>
      <c r="P31" s="87">
        <f t="shared" si="1"/>
        <v>18</v>
      </c>
      <c r="Q31" s="8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</row>
    <row r="32" spans="1:220" ht="21" customHeight="1">
      <c r="A32" s="43" t="s">
        <v>11</v>
      </c>
      <c r="B32" s="30" t="s">
        <v>41</v>
      </c>
      <c r="C32" s="66">
        <v>2085</v>
      </c>
      <c r="D32" s="66">
        <v>2198</v>
      </c>
      <c r="E32" s="67">
        <f t="shared" si="9"/>
        <v>4283</v>
      </c>
      <c r="F32" s="66">
        <v>1318</v>
      </c>
      <c r="G32" s="66">
        <v>5</v>
      </c>
      <c r="H32" s="66">
        <v>1</v>
      </c>
      <c r="I32" s="66">
        <v>0</v>
      </c>
      <c r="J32" s="67">
        <f t="shared" si="10"/>
        <v>6</v>
      </c>
      <c r="K32" s="66">
        <v>17</v>
      </c>
      <c r="L32" s="66">
        <v>4</v>
      </c>
      <c r="M32" s="66">
        <v>0</v>
      </c>
      <c r="N32" s="67">
        <f t="shared" si="11"/>
        <v>21</v>
      </c>
      <c r="O32" s="86" t="str">
        <f t="shared" si="0"/>
        <v>△</v>
      </c>
      <c r="P32" s="87">
        <f t="shared" si="1"/>
        <v>15</v>
      </c>
      <c r="Q32" s="8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</row>
    <row r="33" spans="1:220" ht="21" customHeight="1">
      <c r="A33" s="43"/>
      <c r="B33" s="30" t="s">
        <v>42</v>
      </c>
      <c r="C33" s="66">
        <v>3843</v>
      </c>
      <c r="D33" s="66">
        <v>4133</v>
      </c>
      <c r="E33" s="67">
        <f t="shared" si="9"/>
        <v>7976</v>
      </c>
      <c r="F33" s="66">
        <v>2427</v>
      </c>
      <c r="G33" s="66">
        <v>21</v>
      </c>
      <c r="H33" s="66">
        <v>6</v>
      </c>
      <c r="I33" s="66">
        <v>0</v>
      </c>
      <c r="J33" s="67">
        <f t="shared" si="10"/>
        <v>27</v>
      </c>
      <c r="K33" s="66">
        <v>20</v>
      </c>
      <c r="L33" s="66">
        <v>11</v>
      </c>
      <c r="M33" s="66">
        <v>0</v>
      </c>
      <c r="N33" s="67">
        <f t="shared" si="11"/>
        <v>31</v>
      </c>
      <c r="O33" s="86" t="str">
        <f t="shared" si="0"/>
        <v>△</v>
      </c>
      <c r="P33" s="87">
        <f t="shared" si="1"/>
        <v>4</v>
      </c>
      <c r="Q33" s="8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</row>
    <row r="34" spans="1:220" ht="21" customHeight="1">
      <c r="A34" s="43"/>
      <c r="B34" s="30" t="s">
        <v>43</v>
      </c>
      <c r="C34" s="66">
        <v>4351</v>
      </c>
      <c r="D34" s="66">
        <v>4651</v>
      </c>
      <c r="E34" s="67">
        <f t="shared" si="9"/>
        <v>9002</v>
      </c>
      <c r="F34" s="66">
        <v>2551</v>
      </c>
      <c r="G34" s="66">
        <v>19</v>
      </c>
      <c r="H34" s="66">
        <v>6</v>
      </c>
      <c r="I34" s="66">
        <v>0</v>
      </c>
      <c r="J34" s="67">
        <f t="shared" si="10"/>
        <v>25</v>
      </c>
      <c r="K34" s="66">
        <v>15</v>
      </c>
      <c r="L34" s="66">
        <v>7</v>
      </c>
      <c r="M34" s="66">
        <v>0</v>
      </c>
      <c r="N34" s="67">
        <f t="shared" si="11"/>
        <v>22</v>
      </c>
      <c r="O34" s="86">
        <f t="shared" si="0"/>
      </c>
      <c r="P34" s="87">
        <f t="shared" si="1"/>
        <v>3</v>
      </c>
      <c r="Q34" s="8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</row>
    <row r="35" spans="1:220" ht="21" customHeight="1">
      <c r="A35" s="43" t="s">
        <v>5</v>
      </c>
      <c r="B35" s="30" t="s">
        <v>93</v>
      </c>
      <c r="C35" s="66">
        <v>9761</v>
      </c>
      <c r="D35" s="66">
        <v>10689</v>
      </c>
      <c r="E35" s="67">
        <f t="shared" si="9"/>
        <v>20450</v>
      </c>
      <c r="F35" s="66">
        <v>6299</v>
      </c>
      <c r="G35" s="66">
        <v>33</v>
      </c>
      <c r="H35" s="66">
        <v>18</v>
      </c>
      <c r="I35" s="66">
        <v>0</v>
      </c>
      <c r="J35" s="67">
        <f t="shared" si="10"/>
        <v>51</v>
      </c>
      <c r="K35" s="66">
        <v>39</v>
      </c>
      <c r="L35" s="66">
        <v>14</v>
      </c>
      <c r="M35" s="66">
        <v>0</v>
      </c>
      <c r="N35" s="67">
        <f t="shared" si="11"/>
        <v>53</v>
      </c>
      <c r="O35" s="86" t="str">
        <f t="shared" si="0"/>
        <v>△</v>
      </c>
      <c r="P35" s="87">
        <f t="shared" si="1"/>
        <v>2</v>
      </c>
      <c r="Q35" s="8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</row>
    <row r="36" spans="1:220" ht="21" customHeight="1" thickBot="1">
      <c r="A36" s="43"/>
      <c r="B36" s="49" t="s">
        <v>22</v>
      </c>
      <c r="C36" s="71">
        <f>SUM(C28:C35)</f>
        <v>32341</v>
      </c>
      <c r="D36" s="71">
        <f aca="true" t="shared" si="12" ref="D36:N36">SUM(D28:D35)</f>
        <v>35113</v>
      </c>
      <c r="E36" s="71">
        <f t="shared" si="12"/>
        <v>67454</v>
      </c>
      <c r="F36" s="71">
        <f t="shared" si="12"/>
        <v>20705</v>
      </c>
      <c r="G36" s="71">
        <f t="shared" si="12"/>
        <v>109</v>
      </c>
      <c r="H36" s="71">
        <f t="shared" si="12"/>
        <v>44</v>
      </c>
      <c r="I36" s="71">
        <f t="shared" si="12"/>
        <v>1</v>
      </c>
      <c r="J36" s="71">
        <f t="shared" si="12"/>
        <v>154</v>
      </c>
      <c r="K36" s="71">
        <f t="shared" si="12"/>
        <v>141</v>
      </c>
      <c r="L36" s="71">
        <f t="shared" si="12"/>
        <v>70</v>
      </c>
      <c r="M36" s="71">
        <f t="shared" si="12"/>
        <v>0</v>
      </c>
      <c r="N36" s="92">
        <f t="shared" si="12"/>
        <v>211</v>
      </c>
      <c r="O36" s="88" t="str">
        <f t="shared" si="0"/>
        <v>△</v>
      </c>
      <c r="P36" s="89">
        <f t="shared" si="1"/>
        <v>57</v>
      </c>
      <c r="Q36" s="8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</row>
    <row r="37" spans="1:220" ht="21" customHeight="1" thickTop="1">
      <c r="A37" s="38"/>
      <c r="B37" s="26" t="s">
        <v>46</v>
      </c>
      <c r="C37" s="62">
        <v>3889</v>
      </c>
      <c r="D37" s="62">
        <v>4248</v>
      </c>
      <c r="E37" s="63">
        <f aca="true" t="shared" si="13" ref="E37:E44">C37+D37</f>
        <v>8137</v>
      </c>
      <c r="F37" s="62">
        <v>2530</v>
      </c>
      <c r="G37" s="62">
        <v>21</v>
      </c>
      <c r="H37" s="62">
        <v>8</v>
      </c>
      <c r="I37" s="62">
        <v>0</v>
      </c>
      <c r="J37" s="63">
        <f aca="true" t="shared" si="14" ref="J37:J44">G37+H37+I37</f>
        <v>29</v>
      </c>
      <c r="K37" s="62">
        <v>20</v>
      </c>
      <c r="L37" s="62">
        <v>4</v>
      </c>
      <c r="M37" s="62">
        <v>0</v>
      </c>
      <c r="N37" s="93">
        <f aca="true" t="shared" si="15" ref="N37:N44">K37+L37+M37</f>
        <v>24</v>
      </c>
      <c r="O37" s="90">
        <f t="shared" si="0"/>
      </c>
      <c r="P37" s="91">
        <f t="shared" si="1"/>
        <v>5</v>
      </c>
      <c r="Q37" s="8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</row>
    <row r="38" spans="1:220" ht="21" customHeight="1">
      <c r="A38" s="43" t="s">
        <v>12</v>
      </c>
      <c r="B38" s="30" t="s">
        <v>47</v>
      </c>
      <c r="C38" s="66">
        <v>1933</v>
      </c>
      <c r="D38" s="66">
        <v>2172</v>
      </c>
      <c r="E38" s="67">
        <f t="shared" si="13"/>
        <v>4105</v>
      </c>
      <c r="F38" s="66">
        <v>1149</v>
      </c>
      <c r="G38" s="66">
        <v>4</v>
      </c>
      <c r="H38" s="66">
        <v>2</v>
      </c>
      <c r="I38" s="66">
        <v>0</v>
      </c>
      <c r="J38" s="67">
        <f t="shared" si="14"/>
        <v>6</v>
      </c>
      <c r="K38" s="66">
        <v>13</v>
      </c>
      <c r="L38" s="66">
        <v>3</v>
      </c>
      <c r="M38" s="66">
        <v>0</v>
      </c>
      <c r="N38" s="67">
        <f t="shared" si="15"/>
        <v>16</v>
      </c>
      <c r="O38" s="86" t="str">
        <f t="shared" si="0"/>
        <v>△</v>
      </c>
      <c r="P38" s="87">
        <f t="shared" si="1"/>
        <v>10</v>
      </c>
      <c r="Q38" s="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</row>
    <row r="39" spans="1:220" ht="21" customHeight="1">
      <c r="A39" s="43"/>
      <c r="B39" s="30" t="s">
        <v>48</v>
      </c>
      <c r="C39" s="66">
        <v>3543</v>
      </c>
      <c r="D39" s="66">
        <v>3770</v>
      </c>
      <c r="E39" s="67">
        <f t="shared" si="13"/>
        <v>7313</v>
      </c>
      <c r="F39" s="66">
        <v>2130</v>
      </c>
      <c r="G39" s="66">
        <v>16</v>
      </c>
      <c r="H39" s="66">
        <v>3</v>
      </c>
      <c r="I39" s="66">
        <v>0</v>
      </c>
      <c r="J39" s="67">
        <f t="shared" si="14"/>
        <v>19</v>
      </c>
      <c r="K39" s="66">
        <v>8</v>
      </c>
      <c r="L39" s="66">
        <v>6</v>
      </c>
      <c r="M39" s="66">
        <v>0</v>
      </c>
      <c r="N39" s="67">
        <f t="shared" si="15"/>
        <v>14</v>
      </c>
      <c r="O39" s="86">
        <f t="shared" si="0"/>
      </c>
      <c r="P39" s="87">
        <f t="shared" si="1"/>
        <v>5</v>
      </c>
      <c r="Q39" s="8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</row>
    <row r="40" spans="1:220" ht="21" customHeight="1">
      <c r="A40" s="43"/>
      <c r="B40" s="30" t="s">
        <v>49</v>
      </c>
      <c r="C40" s="66">
        <v>1442</v>
      </c>
      <c r="D40" s="66">
        <v>1662</v>
      </c>
      <c r="E40" s="67">
        <f t="shared" si="13"/>
        <v>3104</v>
      </c>
      <c r="F40" s="66">
        <v>867</v>
      </c>
      <c r="G40" s="66">
        <v>4</v>
      </c>
      <c r="H40" s="66">
        <v>2</v>
      </c>
      <c r="I40" s="66">
        <v>0</v>
      </c>
      <c r="J40" s="67">
        <f t="shared" si="14"/>
        <v>6</v>
      </c>
      <c r="K40" s="66">
        <v>5</v>
      </c>
      <c r="L40" s="66">
        <v>2</v>
      </c>
      <c r="M40" s="66">
        <v>0</v>
      </c>
      <c r="N40" s="67">
        <f t="shared" si="15"/>
        <v>7</v>
      </c>
      <c r="O40" s="86" t="str">
        <f t="shared" si="0"/>
        <v>△</v>
      </c>
      <c r="P40" s="87">
        <f t="shared" si="1"/>
        <v>1</v>
      </c>
      <c r="Q40" s="8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</row>
    <row r="41" spans="1:220" ht="21" customHeight="1">
      <c r="A41" s="43" t="s">
        <v>11</v>
      </c>
      <c r="B41" s="30" t="s">
        <v>50</v>
      </c>
      <c r="C41" s="66">
        <v>4298</v>
      </c>
      <c r="D41" s="66">
        <v>4758</v>
      </c>
      <c r="E41" s="67">
        <f t="shared" si="13"/>
        <v>9056</v>
      </c>
      <c r="F41" s="66">
        <v>2876</v>
      </c>
      <c r="G41" s="66">
        <v>36</v>
      </c>
      <c r="H41" s="66">
        <v>6</v>
      </c>
      <c r="I41" s="66">
        <v>0</v>
      </c>
      <c r="J41" s="67">
        <f t="shared" si="14"/>
        <v>42</v>
      </c>
      <c r="K41" s="66">
        <v>28</v>
      </c>
      <c r="L41" s="66">
        <v>8</v>
      </c>
      <c r="M41" s="66">
        <v>0</v>
      </c>
      <c r="N41" s="67">
        <f t="shared" si="15"/>
        <v>36</v>
      </c>
      <c r="O41" s="86">
        <f t="shared" si="0"/>
      </c>
      <c r="P41" s="87">
        <f t="shared" si="1"/>
        <v>6</v>
      </c>
      <c r="Q41" s="8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</row>
    <row r="42" spans="1:220" ht="21" customHeight="1">
      <c r="A42" s="43"/>
      <c r="B42" s="30" t="s">
        <v>51</v>
      </c>
      <c r="C42" s="66">
        <v>3295</v>
      </c>
      <c r="D42" s="66">
        <v>3592</v>
      </c>
      <c r="E42" s="67">
        <f t="shared" si="13"/>
        <v>6887</v>
      </c>
      <c r="F42" s="66">
        <v>1959</v>
      </c>
      <c r="G42" s="66">
        <v>23</v>
      </c>
      <c r="H42" s="66">
        <v>2</v>
      </c>
      <c r="I42" s="66">
        <v>0</v>
      </c>
      <c r="J42" s="67">
        <f t="shared" si="14"/>
        <v>25</v>
      </c>
      <c r="K42" s="66">
        <v>11</v>
      </c>
      <c r="L42" s="66">
        <v>3</v>
      </c>
      <c r="M42" s="66">
        <v>0</v>
      </c>
      <c r="N42" s="67">
        <f t="shared" si="15"/>
        <v>14</v>
      </c>
      <c r="O42" s="86">
        <f t="shared" si="0"/>
      </c>
      <c r="P42" s="87">
        <f t="shared" si="1"/>
        <v>11</v>
      </c>
      <c r="Q42" s="8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</row>
    <row r="43" spans="1:220" ht="21" customHeight="1">
      <c r="A43" s="43"/>
      <c r="B43" s="30" t="s">
        <v>52</v>
      </c>
      <c r="C43" s="66">
        <v>3564</v>
      </c>
      <c r="D43" s="66">
        <v>3865</v>
      </c>
      <c r="E43" s="67">
        <f t="shared" si="13"/>
        <v>7429</v>
      </c>
      <c r="F43" s="66">
        <v>2321</v>
      </c>
      <c r="G43" s="66">
        <v>12</v>
      </c>
      <c r="H43" s="66">
        <v>4</v>
      </c>
      <c r="I43" s="66">
        <v>0</v>
      </c>
      <c r="J43" s="67">
        <f t="shared" si="14"/>
        <v>16</v>
      </c>
      <c r="K43" s="66">
        <v>20</v>
      </c>
      <c r="L43" s="66">
        <v>8</v>
      </c>
      <c r="M43" s="66">
        <v>0</v>
      </c>
      <c r="N43" s="67">
        <f t="shared" si="15"/>
        <v>28</v>
      </c>
      <c r="O43" s="86" t="str">
        <f t="shared" si="0"/>
        <v>△</v>
      </c>
      <c r="P43" s="87">
        <f t="shared" si="1"/>
        <v>12</v>
      </c>
      <c r="Q43" s="8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</row>
    <row r="44" spans="1:220" ht="21" customHeight="1">
      <c r="A44" s="43" t="s">
        <v>5</v>
      </c>
      <c r="B44" s="30" t="s">
        <v>53</v>
      </c>
      <c r="C44" s="66">
        <v>2498</v>
      </c>
      <c r="D44" s="66">
        <v>2760</v>
      </c>
      <c r="E44" s="67">
        <f t="shared" si="13"/>
        <v>5258</v>
      </c>
      <c r="F44" s="66">
        <v>1487</v>
      </c>
      <c r="G44" s="66">
        <v>10</v>
      </c>
      <c r="H44" s="66">
        <v>2</v>
      </c>
      <c r="I44" s="66">
        <v>0</v>
      </c>
      <c r="J44" s="67">
        <f t="shared" si="14"/>
        <v>12</v>
      </c>
      <c r="K44" s="66">
        <v>8</v>
      </c>
      <c r="L44" s="66">
        <v>5</v>
      </c>
      <c r="M44" s="66">
        <v>0</v>
      </c>
      <c r="N44" s="67">
        <f t="shared" si="15"/>
        <v>13</v>
      </c>
      <c r="O44" s="86" t="str">
        <f t="shared" si="0"/>
        <v>△</v>
      </c>
      <c r="P44" s="87">
        <f t="shared" si="1"/>
        <v>1</v>
      </c>
      <c r="Q44" s="8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</row>
    <row r="45" spans="1:220" ht="21" customHeight="1" thickBot="1">
      <c r="A45" s="43"/>
      <c r="B45" s="49" t="s">
        <v>22</v>
      </c>
      <c r="C45" s="71">
        <f>SUM(C37:C44)</f>
        <v>24462</v>
      </c>
      <c r="D45" s="71">
        <f aca="true" t="shared" si="16" ref="D45:N45">SUM(D37:D44)</f>
        <v>26827</v>
      </c>
      <c r="E45" s="71">
        <f t="shared" si="16"/>
        <v>51289</v>
      </c>
      <c r="F45" s="71">
        <f t="shared" si="16"/>
        <v>15319</v>
      </c>
      <c r="G45" s="71">
        <f t="shared" si="16"/>
        <v>126</v>
      </c>
      <c r="H45" s="71">
        <f t="shared" si="16"/>
        <v>29</v>
      </c>
      <c r="I45" s="71">
        <f t="shared" si="16"/>
        <v>0</v>
      </c>
      <c r="J45" s="71">
        <f t="shared" si="16"/>
        <v>155</v>
      </c>
      <c r="K45" s="71">
        <f t="shared" si="16"/>
        <v>113</v>
      </c>
      <c r="L45" s="71">
        <f t="shared" si="16"/>
        <v>39</v>
      </c>
      <c r="M45" s="71">
        <f t="shared" si="16"/>
        <v>0</v>
      </c>
      <c r="N45" s="92">
        <f t="shared" si="16"/>
        <v>152</v>
      </c>
      <c r="O45" s="88">
        <f t="shared" si="0"/>
      </c>
      <c r="P45" s="89">
        <f t="shared" si="1"/>
        <v>3</v>
      </c>
      <c r="Q45" s="8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</row>
    <row r="46" spans="1:220" ht="21" customHeight="1" thickTop="1">
      <c r="A46" s="38" t="s">
        <v>13</v>
      </c>
      <c r="B46" s="26" t="s">
        <v>54</v>
      </c>
      <c r="C46" s="62">
        <v>3101</v>
      </c>
      <c r="D46" s="62">
        <v>3510</v>
      </c>
      <c r="E46" s="63">
        <f>C46+D46</f>
        <v>6611</v>
      </c>
      <c r="F46" s="62">
        <v>2352</v>
      </c>
      <c r="G46" s="62">
        <v>8</v>
      </c>
      <c r="H46" s="62">
        <v>4</v>
      </c>
      <c r="I46" s="62">
        <v>0</v>
      </c>
      <c r="J46" s="63">
        <f>G46+H46+I46</f>
        <v>12</v>
      </c>
      <c r="K46" s="62">
        <v>4</v>
      </c>
      <c r="L46" s="62">
        <v>5</v>
      </c>
      <c r="M46" s="62">
        <v>0</v>
      </c>
      <c r="N46" s="93">
        <f>K46+L46+M46</f>
        <v>9</v>
      </c>
      <c r="O46" s="90">
        <f t="shared" si="0"/>
      </c>
      <c r="P46" s="91">
        <f t="shared" si="1"/>
        <v>3</v>
      </c>
      <c r="Q46" s="8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</row>
    <row r="47" spans="1:220" ht="21" customHeight="1">
      <c r="A47" s="43" t="s">
        <v>14</v>
      </c>
      <c r="B47" s="30" t="s">
        <v>55</v>
      </c>
      <c r="C47" s="66">
        <v>2076</v>
      </c>
      <c r="D47" s="66">
        <v>2333</v>
      </c>
      <c r="E47" s="67">
        <f>C47+D47</f>
        <v>4409</v>
      </c>
      <c r="F47" s="66">
        <v>1567</v>
      </c>
      <c r="G47" s="66">
        <v>9</v>
      </c>
      <c r="H47" s="66">
        <v>4</v>
      </c>
      <c r="I47" s="66">
        <v>0</v>
      </c>
      <c r="J47" s="67">
        <f>G47+H47+I47</f>
        <v>13</v>
      </c>
      <c r="K47" s="66">
        <v>8</v>
      </c>
      <c r="L47" s="66">
        <v>2</v>
      </c>
      <c r="M47" s="66">
        <v>0</v>
      </c>
      <c r="N47" s="67">
        <f>K47+L47+M47</f>
        <v>10</v>
      </c>
      <c r="O47" s="86">
        <f t="shared" si="0"/>
      </c>
      <c r="P47" s="87">
        <f t="shared" si="1"/>
        <v>3</v>
      </c>
      <c r="Q47" s="8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</row>
    <row r="48" spans="1:220" ht="21" customHeight="1">
      <c r="A48" s="43" t="s">
        <v>5</v>
      </c>
      <c r="B48" s="30" t="s">
        <v>56</v>
      </c>
      <c r="C48" s="70">
        <v>1841</v>
      </c>
      <c r="D48" s="70">
        <v>2065</v>
      </c>
      <c r="E48" s="67">
        <f>C48+D48</f>
        <v>3906</v>
      </c>
      <c r="F48" s="70">
        <v>1169</v>
      </c>
      <c r="G48" s="70">
        <v>4</v>
      </c>
      <c r="H48" s="66">
        <v>0</v>
      </c>
      <c r="I48" s="66">
        <v>0</v>
      </c>
      <c r="J48" s="67">
        <f>G48+H48+I48</f>
        <v>4</v>
      </c>
      <c r="K48" s="70">
        <v>11</v>
      </c>
      <c r="L48" s="70">
        <v>2</v>
      </c>
      <c r="M48" s="66">
        <v>0</v>
      </c>
      <c r="N48" s="67">
        <f>K48+L48+M48</f>
        <v>13</v>
      </c>
      <c r="O48" s="86" t="str">
        <f t="shared" si="0"/>
        <v>△</v>
      </c>
      <c r="P48" s="87">
        <f t="shared" si="1"/>
        <v>9</v>
      </c>
      <c r="Q48" s="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</row>
    <row r="49" spans="1:220" ht="21" customHeight="1">
      <c r="A49" s="43"/>
      <c r="B49" s="30" t="s">
        <v>57</v>
      </c>
      <c r="C49" s="66">
        <v>2497</v>
      </c>
      <c r="D49" s="66">
        <v>2755</v>
      </c>
      <c r="E49" s="67">
        <f>C49+D49</f>
        <v>5252</v>
      </c>
      <c r="F49" s="66">
        <v>1567</v>
      </c>
      <c r="G49" s="66">
        <v>5</v>
      </c>
      <c r="H49" s="66">
        <v>3</v>
      </c>
      <c r="I49" s="66">
        <v>0</v>
      </c>
      <c r="J49" s="67">
        <f>G49+H49+I49</f>
        <v>8</v>
      </c>
      <c r="K49" s="66">
        <v>5</v>
      </c>
      <c r="L49" s="66">
        <v>11</v>
      </c>
      <c r="M49" s="66">
        <v>0</v>
      </c>
      <c r="N49" s="67">
        <f>K49+L49+M49</f>
        <v>16</v>
      </c>
      <c r="O49" s="86" t="str">
        <f t="shared" si="0"/>
        <v>△</v>
      </c>
      <c r="P49" s="87">
        <f t="shared" si="1"/>
        <v>8</v>
      </c>
      <c r="Q49" s="8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</row>
    <row r="50" spans="1:220" ht="21" customHeight="1" thickBot="1">
      <c r="A50" s="43"/>
      <c r="B50" s="49" t="s">
        <v>22</v>
      </c>
      <c r="C50" s="71">
        <f>SUM(C46:C49)</f>
        <v>9515</v>
      </c>
      <c r="D50" s="71">
        <f aca="true" t="shared" si="17" ref="D50:N50">SUM(D46:D49)</f>
        <v>10663</v>
      </c>
      <c r="E50" s="71">
        <f t="shared" si="17"/>
        <v>20178</v>
      </c>
      <c r="F50" s="71">
        <f t="shared" si="17"/>
        <v>6655</v>
      </c>
      <c r="G50" s="71">
        <f t="shared" si="17"/>
        <v>26</v>
      </c>
      <c r="H50" s="71">
        <f t="shared" si="17"/>
        <v>11</v>
      </c>
      <c r="I50" s="71">
        <f t="shared" si="17"/>
        <v>0</v>
      </c>
      <c r="J50" s="71">
        <f t="shared" si="17"/>
        <v>37</v>
      </c>
      <c r="K50" s="71">
        <f t="shared" si="17"/>
        <v>28</v>
      </c>
      <c r="L50" s="71">
        <f t="shared" si="17"/>
        <v>20</v>
      </c>
      <c r="M50" s="71">
        <f t="shared" si="17"/>
        <v>0</v>
      </c>
      <c r="N50" s="71">
        <f t="shared" si="17"/>
        <v>48</v>
      </c>
      <c r="O50" s="88" t="str">
        <f t="shared" si="0"/>
        <v>△</v>
      </c>
      <c r="P50" s="89">
        <f t="shared" si="1"/>
        <v>11</v>
      </c>
      <c r="Q50" s="8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</row>
    <row r="51" spans="1:220" ht="21" customHeight="1" thickBot="1" thickTop="1">
      <c r="A51" s="53" t="s">
        <v>5</v>
      </c>
      <c r="B51" s="54" t="s">
        <v>22</v>
      </c>
      <c r="C51" s="74">
        <f aca="true" t="shared" si="18" ref="C51:N51">C14+C23+C27+C36+C45+C50</f>
        <v>113414</v>
      </c>
      <c r="D51" s="74">
        <f t="shared" si="18"/>
        <v>123807</v>
      </c>
      <c r="E51" s="74">
        <f t="shared" si="18"/>
        <v>237221</v>
      </c>
      <c r="F51" s="74">
        <f t="shared" si="18"/>
        <v>71979</v>
      </c>
      <c r="G51" s="74">
        <f t="shared" si="18"/>
        <v>423</v>
      </c>
      <c r="H51" s="74">
        <f t="shared" si="18"/>
        <v>141</v>
      </c>
      <c r="I51" s="74">
        <f t="shared" si="18"/>
        <v>4</v>
      </c>
      <c r="J51" s="74">
        <f t="shared" si="18"/>
        <v>568</v>
      </c>
      <c r="K51" s="74">
        <f t="shared" si="18"/>
        <v>485</v>
      </c>
      <c r="L51" s="74">
        <f t="shared" si="18"/>
        <v>213</v>
      </c>
      <c r="M51" s="74">
        <f t="shared" si="18"/>
        <v>1</v>
      </c>
      <c r="N51" s="94">
        <f t="shared" si="18"/>
        <v>699</v>
      </c>
      <c r="O51" s="95" t="str">
        <f t="shared" si="0"/>
        <v>△</v>
      </c>
      <c r="P51" s="96">
        <f t="shared" si="1"/>
        <v>131</v>
      </c>
      <c r="Q51" s="8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</row>
    <row r="52" spans="1:220" ht="21" customHeight="1" thickBot="1" thickTop="1">
      <c r="A52" s="58" t="s">
        <v>15</v>
      </c>
      <c r="B52" s="59" t="s">
        <v>22</v>
      </c>
      <c r="C52" s="77">
        <f aca="true" t="shared" si="19" ref="C52:N52">C10+C51</f>
        <v>295287</v>
      </c>
      <c r="D52" s="77">
        <f t="shared" si="19"/>
        <v>320489</v>
      </c>
      <c r="E52" s="77">
        <f t="shared" si="19"/>
        <v>615776</v>
      </c>
      <c r="F52" s="77">
        <f t="shared" si="19"/>
        <v>219059</v>
      </c>
      <c r="G52" s="77">
        <f t="shared" si="19"/>
        <v>1284</v>
      </c>
      <c r="H52" s="77">
        <f t="shared" si="19"/>
        <v>460</v>
      </c>
      <c r="I52" s="77">
        <f t="shared" si="19"/>
        <v>12</v>
      </c>
      <c r="J52" s="77">
        <f t="shared" si="19"/>
        <v>1756</v>
      </c>
      <c r="K52" s="77">
        <f t="shared" si="19"/>
        <v>1475</v>
      </c>
      <c r="L52" s="77">
        <f t="shared" si="19"/>
        <v>447</v>
      </c>
      <c r="M52" s="77">
        <f t="shared" si="19"/>
        <v>3</v>
      </c>
      <c r="N52" s="97">
        <f t="shared" si="19"/>
        <v>1925</v>
      </c>
      <c r="O52" s="98" t="str">
        <f t="shared" si="0"/>
        <v>△</v>
      </c>
      <c r="P52" s="99">
        <f t="shared" si="1"/>
        <v>169</v>
      </c>
      <c r="Q52" s="8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</row>
    <row r="53" spans="1:220" ht="21" customHeight="1" thickTop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7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</row>
    <row r="54" spans="15:255" ht="21" customHeight="1">
      <c r="O54" s="7"/>
      <c r="P54" s="7"/>
      <c r="Q54" s="7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4:255" ht="21" customHeight="1">
      <c r="D55" s="7"/>
      <c r="H55" s="7"/>
      <c r="I55" s="7"/>
      <c r="J55" s="7"/>
      <c r="K55" s="7"/>
      <c r="L55" s="7"/>
      <c r="O55" s="7"/>
      <c r="P55" s="7"/>
      <c r="Q55" s="7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4:255" ht="21" customHeight="1">
      <c r="D56" s="7"/>
      <c r="H56" s="7"/>
      <c r="I56" s="7"/>
      <c r="J56" s="7"/>
      <c r="K56" s="7"/>
      <c r="L56" s="7"/>
      <c r="O56" s="7"/>
      <c r="P56" s="7"/>
      <c r="Q56" s="7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4:255" ht="21" customHeight="1">
      <c r="D57" s="7"/>
      <c r="H57" s="7"/>
      <c r="I57" s="7"/>
      <c r="J57" s="7"/>
      <c r="K57" s="7"/>
      <c r="L57" s="7"/>
      <c r="O57" s="7"/>
      <c r="P57" s="7"/>
      <c r="Q57" s="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4:255" ht="21" customHeight="1">
      <c r="D58" s="7"/>
      <c r="H58" s="7"/>
      <c r="I58" s="7"/>
      <c r="J58" s="7"/>
      <c r="K58" s="7"/>
      <c r="L58" s="7"/>
      <c r="O58" s="7"/>
      <c r="P58" s="7"/>
      <c r="Q58" s="7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4:255" ht="21.75" customHeight="1">
      <c r="D59" s="7"/>
      <c r="E59" s="7"/>
      <c r="H59" s="7"/>
      <c r="I59" s="7"/>
      <c r="J59" s="7"/>
      <c r="K59" s="7"/>
      <c r="L59" s="7"/>
      <c r="N59" s="7"/>
      <c r="O59" s="7"/>
      <c r="P59" s="7"/>
      <c r="Q59" s="7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5:255" ht="19.5" customHeight="1">
      <c r="E60" s="7"/>
      <c r="H60" s="7"/>
      <c r="I60" s="7"/>
      <c r="J60" s="7"/>
      <c r="K60" s="7"/>
      <c r="L60" s="7"/>
      <c r="N60" s="7"/>
      <c r="O60" s="7"/>
      <c r="P60" s="7"/>
      <c r="Q60" s="7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5:255" ht="19.5" customHeight="1">
      <c r="E61" s="7"/>
      <c r="J61" s="7"/>
      <c r="K61" s="7"/>
      <c r="L61" s="7"/>
      <c r="N61" s="7"/>
      <c r="O61" s="7"/>
      <c r="P61" s="7"/>
      <c r="Q61" s="7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5:255" ht="19.5" customHeight="1">
      <c r="E62" s="7"/>
      <c r="J62" s="7"/>
      <c r="K62" s="7"/>
      <c r="L62" s="7"/>
      <c r="N62" s="7"/>
      <c r="O62" s="7"/>
      <c r="P62" s="7"/>
      <c r="Q62" s="7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3:255" ht="19.5" customHeight="1">
      <c r="C63" s="7"/>
      <c r="D63" s="7"/>
      <c r="E63" s="7"/>
      <c r="I63" s="7"/>
      <c r="J63" s="7"/>
      <c r="K63" s="7"/>
      <c r="L63" s="7"/>
      <c r="M63" s="7"/>
      <c r="N63" s="7"/>
      <c r="O63" s="7"/>
      <c r="P63" s="7"/>
      <c r="Q63" s="7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7:255" ht="19.5" customHeight="1">
      <c r="G64" s="7"/>
      <c r="H64" s="7"/>
      <c r="I64" s="7"/>
      <c r="J64" s="7"/>
      <c r="K64" s="7"/>
      <c r="L64" s="7"/>
      <c r="N64" s="7"/>
      <c r="O64" s="7"/>
      <c r="P64" s="7"/>
      <c r="Q64" s="7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5:255" ht="19.5" customHeight="1">
      <c r="E65" s="7"/>
      <c r="F65" s="7"/>
      <c r="G65" s="7"/>
      <c r="H65" s="7"/>
      <c r="I65" s="7"/>
      <c r="J65" s="7"/>
      <c r="K65" s="7"/>
      <c r="L65" s="7"/>
      <c r="N65" s="7"/>
      <c r="O65" s="7"/>
      <c r="P65" s="7"/>
      <c r="Q65" s="7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5:255" ht="19.5" customHeight="1">
      <c r="E66" s="7"/>
      <c r="G66" s="7"/>
      <c r="H66" s="7"/>
      <c r="I66" s="7"/>
      <c r="J66" s="7"/>
      <c r="K66" s="7"/>
      <c r="L66" s="7"/>
      <c r="N66" s="7"/>
      <c r="O66" s="7"/>
      <c r="P66" s="7"/>
      <c r="Q66" s="7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3:255" ht="19.5" customHeight="1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5:255" ht="19.5" customHeight="1">
      <c r="E68" s="7"/>
      <c r="F68" s="7"/>
      <c r="G68" s="7"/>
      <c r="H68" s="7"/>
      <c r="I68" s="7"/>
      <c r="J68" s="7"/>
      <c r="K68" s="7"/>
      <c r="L68" s="7"/>
      <c r="N68" s="7"/>
      <c r="O68" s="7"/>
      <c r="P68" s="7"/>
      <c r="Q68" s="7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5:255" ht="17.25">
      <c r="E69" s="7"/>
      <c r="F69" s="7"/>
      <c r="G69" s="7"/>
      <c r="H69" s="7"/>
      <c r="I69" s="7"/>
      <c r="N69" s="7"/>
      <c r="O69" s="7"/>
      <c r="P69" s="7"/>
      <c r="Q69" s="7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7:255" ht="17.25">
      <c r="G70" s="7"/>
      <c r="H70" s="7"/>
      <c r="I70" s="7"/>
      <c r="N70" s="7"/>
      <c r="O70" s="7"/>
      <c r="P70" s="7"/>
      <c r="Q70" s="7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5:255" ht="17.25">
      <c r="E71" s="7"/>
      <c r="G71" s="7"/>
      <c r="H71" s="7"/>
      <c r="I71" s="7"/>
      <c r="K71" s="7"/>
      <c r="N71" s="7"/>
      <c r="O71" s="7"/>
      <c r="P71" s="7"/>
      <c r="Q71" s="7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5:255" ht="17.25">
      <c r="E72" s="7"/>
      <c r="F72" s="4"/>
      <c r="G72" s="7"/>
      <c r="H72" s="7"/>
      <c r="I72" s="7"/>
      <c r="J72" s="7"/>
      <c r="K72" s="7"/>
      <c r="L72" s="7"/>
      <c r="N72" s="7"/>
      <c r="O72" s="7"/>
      <c r="P72" s="7"/>
      <c r="Q72" s="7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5:255" ht="17.25">
      <c r="E73" s="7"/>
      <c r="F73" s="7"/>
      <c r="G73" s="7"/>
      <c r="H73" s="7"/>
      <c r="I73" s="7"/>
      <c r="J73" s="7"/>
      <c r="K73" s="7"/>
      <c r="L73" s="7"/>
      <c r="N73" s="7"/>
      <c r="O73" s="7"/>
      <c r="P73" s="7"/>
      <c r="Q73" s="7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5:255" ht="17.25">
      <c r="E74" s="7"/>
      <c r="F74" s="7"/>
      <c r="G74" s="7"/>
      <c r="H74" s="7"/>
      <c r="I74" s="7"/>
      <c r="J74" s="7"/>
      <c r="K74" s="7"/>
      <c r="L74" s="7"/>
      <c r="N74" s="7"/>
      <c r="O74" s="7"/>
      <c r="P74" s="7"/>
      <c r="Q74" s="7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5:255" ht="17.25">
      <c r="E75" s="7"/>
      <c r="F75" s="7"/>
      <c r="G75" s="7"/>
      <c r="H75" s="7"/>
      <c r="I75" s="7"/>
      <c r="J75" s="7"/>
      <c r="K75" s="7"/>
      <c r="L75" s="7"/>
      <c r="N75" s="7"/>
      <c r="O75" s="7"/>
      <c r="P75" s="7"/>
      <c r="Q75" s="7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3:255" ht="17.25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5:255" ht="17.25">
      <c r="E77" s="7"/>
      <c r="J77" s="7"/>
      <c r="K77" s="7"/>
      <c r="N77" s="7"/>
      <c r="O77" s="7"/>
      <c r="P77" s="7"/>
      <c r="Q77" s="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5:255" ht="17.25">
      <c r="E78" s="7"/>
      <c r="J78" s="7"/>
      <c r="K78" s="7"/>
      <c r="N78" s="7"/>
      <c r="P78" s="7"/>
      <c r="Q78" s="7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5:255" ht="17.25">
      <c r="E79" s="7"/>
      <c r="J79" s="7"/>
      <c r="K79" s="7"/>
      <c r="N79" s="7"/>
      <c r="P79" s="7"/>
      <c r="Q79" s="7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3:255" ht="17.25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5:255" ht="17.25">
      <c r="E81" s="7"/>
      <c r="J81" s="7"/>
      <c r="K81" s="7"/>
      <c r="N81" s="7"/>
      <c r="O81" s="7"/>
      <c r="P81" s="7"/>
      <c r="Q81" s="7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5:255" ht="17.25">
      <c r="E82" s="7"/>
      <c r="J82" s="7"/>
      <c r="K82" s="7"/>
      <c r="N82" s="7"/>
      <c r="O82" s="7"/>
      <c r="P82" s="7"/>
      <c r="Q82" s="7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5:255" ht="17.25">
      <c r="E83" s="7"/>
      <c r="J83" s="7"/>
      <c r="K83" s="7"/>
      <c r="N83" s="7"/>
      <c r="O83" s="7"/>
      <c r="P83" s="7"/>
      <c r="Q83" s="7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5:255" ht="17.25">
      <c r="E84" s="7"/>
      <c r="J84" s="7"/>
      <c r="K84" s="7"/>
      <c r="N84" s="7"/>
      <c r="O84" s="7"/>
      <c r="P84" s="7"/>
      <c r="Q84" s="7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5:255" ht="17.25">
      <c r="E85" s="7"/>
      <c r="J85" s="7"/>
      <c r="K85" s="7"/>
      <c r="N85" s="7"/>
      <c r="O85" s="7"/>
      <c r="P85" s="7"/>
      <c r="Q85" s="7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5:255" ht="17.25">
      <c r="E86" s="7"/>
      <c r="J86" s="7"/>
      <c r="K86" s="7"/>
      <c r="N86" s="7"/>
      <c r="O86" s="7"/>
      <c r="P86" s="7"/>
      <c r="Q86" s="7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5:255" ht="17.25">
      <c r="E87" s="7"/>
      <c r="J87" s="7"/>
      <c r="K87" s="7"/>
      <c r="N87" s="7"/>
      <c r="O87" s="7"/>
      <c r="P87" s="7"/>
      <c r="Q87" s="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5:255" ht="17.25">
      <c r="E88" s="7"/>
      <c r="J88" s="7"/>
      <c r="K88" s="7"/>
      <c r="N88" s="7"/>
      <c r="O88" s="7"/>
      <c r="P88" s="7"/>
      <c r="Q88" s="7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5:255" ht="17.25">
      <c r="E89" s="7"/>
      <c r="J89" s="7"/>
      <c r="K89" s="7"/>
      <c r="N89" s="7"/>
      <c r="O89" s="7"/>
      <c r="P89" s="7"/>
      <c r="Q89" s="7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3:255" ht="17.25"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5:255" ht="17.25">
      <c r="E91" s="7"/>
      <c r="J91" s="7"/>
      <c r="K91" s="7"/>
      <c r="N91" s="7"/>
      <c r="O91" s="7"/>
      <c r="P91" s="7"/>
      <c r="Q91" s="7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5:255" ht="17.25">
      <c r="E92" s="7"/>
      <c r="J92" s="7"/>
      <c r="K92" s="7"/>
      <c r="N92" s="7"/>
      <c r="O92" s="7"/>
      <c r="P92" s="7"/>
      <c r="Q92" s="7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5:255" ht="17.25">
      <c r="E93" s="7"/>
      <c r="J93" s="7"/>
      <c r="K93" s="7"/>
      <c r="N93" s="7"/>
      <c r="O93" s="7"/>
      <c r="P93" s="7"/>
      <c r="Q93" s="7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5:255" ht="17.25">
      <c r="E94" s="7"/>
      <c r="H94" s="7"/>
      <c r="J94" s="7"/>
      <c r="K94" s="7"/>
      <c r="N94" s="7"/>
      <c r="O94" s="7"/>
      <c r="P94" s="7"/>
      <c r="Q94" s="7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5:255" ht="17.25">
      <c r="E95" s="7"/>
      <c r="J95" s="7"/>
      <c r="K95" s="7"/>
      <c r="N95" s="7"/>
      <c r="O95" s="7"/>
      <c r="P95" s="7"/>
      <c r="Q95" s="7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5:255" ht="17.25">
      <c r="E96" s="7"/>
      <c r="J96" s="7"/>
      <c r="K96" s="7"/>
      <c r="N96" s="7"/>
      <c r="O96" s="7"/>
      <c r="P96" s="7"/>
      <c r="Q96" s="7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5:255" ht="17.25">
      <c r="E97" s="7"/>
      <c r="J97" s="7"/>
      <c r="K97" s="7"/>
      <c r="N97" s="7"/>
      <c r="O97" s="7"/>
      <c r="P97" s="7"/>
      <c r="Q97" s="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5:255" ht="17.25">
      <c r="E98" s="7"/>
      <c r="J98" s="7"/>
      <c r="K98" s="7"/>
      <c r="N98" s="7"/>
      <c r="O98" s="7"/>
      <c r="P98" s="7"/>
      <c r="Q98" s="7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3:255" ht="17.25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5:255" ht="17.25">
      <c r="E100" s="7"/>
      <c r="J100" s="7"/>
      <c r="K100" s="7"/>
      <c r="N100" s="7"/>
      <c r="O100" s="7"/>
      <c r="P100" s="7"/>
      <c r="Q100" s="7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5:255" ht="17.25">
      <c r="E101" s="7"/>
      <c r="J101" s="7"/>
      <c r="K101" s="7"/>
      <c r="N101" s="7"/>
      <c r="O101" s="7"/>
      <c r="P101" s="7"/>
      <c r="Q101" s="7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5:255" ht="17.25">
      <c r="E102" s="7"/>
      <c r="J102" s="7"/>
      <c r="K102" s="7"/>
      <c r="N102" s="7"/>
      <c r="O102" s="7"/>
      <c r="P102" s="7"/>
      <c r="Q102" s="7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5:255" ht="17.25">
      <c r="E103" s="7"/>
      <c r="J103" s="7"/>
      <c r="K103" s="7"/>
      <c r="N103" s="7"/>
      <c r="O103" s="7"/>
      <c r="P103" s="7"/>
      <c r="Q103" s="7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11:255" ht="17.25">
      <c r="K104" s="7"/>
      <c r="O104" s="7"/>
      <c r="P104" s="7"/>
      <c r="Q104" s="7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1:255" ht="17.25">
      <c r="K105" s="7"/>
      <c r="O105" s="7"/>
      <c r="P105" s="7"/>
      <c r="Q105" s="7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1:255" ht="17.25">
      <c r="K106" s="7"/>
      <c r="O106" s="7"/>
      <c r="P106" s="7"/>
      <c r="Q106" s="7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1:255" ht="17.25">
      <c r="K107" s="7"/>
      <c r="O107" s="7"/>
      <c r="P107" s="7"/>
      <c r="Q107" s="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1:255" ht="17.25">
      <c r="K108" s="7"/>
      <c r="O108" s="7"/>
      <c r="P108" s="7"/>
      <c r="Q108" s="7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1:255" ht="17.25">
      <c r="K109" s="7"/>
      <c r="O109" s="7"/>
      <c r="P109" s="7"/>
      <c r="Q109" s="7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1:255" ht="17.25">
      <c r="K110" s="7"/>
      <c r="O110" s="7"/>
      <c r="P110" s="7"/>
      <c r="Q110" s="7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1:255" ht="17.25">
      <c r="K111" s="7"/>
      <c r="O111" s="7"/>
      <c r="P111" s="7"/>
      <c r="Q111" s="7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1:255" ht="17.25">
      <c r="K112" s="7"/>
      <c r="O112" s="7"/>
      <c r="P112" s="7"/>
      <c r="Q112" s="7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1:255" ht="17.25">
      <c r="K113" s="7"/>
      <c r="O113" s="7"/>
      <c r="P113" s="7"/>
      <c r="Q113" s="7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1:255" ht="17.25">
      <c r="K114" s="7"/>
      <c r="O114" s="7"/>
      <c r="P114" s="7"/>
      <c r="Q114" s="7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5:255" ht="17.25">
      <c r="O115" s="7"/>
      <c r="P115" s="7"/>
      <c r="Q115" s="7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5:255" ht="17.25">
      <c r="O116" s="7"/>
      <c r="P116" s="7"/>
      <c r="Q116" s="7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5:255" ht="17.25">
      <c r="O117" s="7"/>
      <c r="P117" s="7"/>
      <c r="Q117" s="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5:255" ht="17.25">
      <c r="O118" s="7"/>
      <c r="P118" s="7"/>
      <c r="Q118" s="7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5:255" ht="17.25">
      <c r="O119" s="7"/>
      <c r="P119" s="7"/>
      <c r="Q119" s="7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5:255" ht="17.25">
      <c r="O120" s="7"/>
      <c r="P120" s="7"/>
      <c r="Q120" s="7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spans="15:255" ht="17.25">
      <c r="O121" s="7"/>
      <c r="P121" s="7"/>
      <c r="Q121" s="7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</row>
    <row r="122" spans="15:255" ht="17.25">
      <c r="O122" s="7"/>
      <c r="P122" s="7"/>
      <c r="Q122" s="7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</row>
  </sheetData>
  <printOptions horizontalCentered="1"/>
  <pageMargins left="0.3937007874015748" right="0.2755905511811024" top="0.5905511811023623" bottom="0.1968503937007874" header="0" footer="0"/>
  <pageSetup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119"/>
  <sheetViews>
    <sheetView showOutlineSymbols="0" zoomScale="87" zoomScaleNormal="87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8" sqref="D18"/>
    </sheetView>
  </sheetViews>
  <sheetFormatPr defaultColWidth="8.88671875" defaultRowHeight="15"/>
  <cols>
    <col min="1" max="1" width="3.6640625" style="1" customWidth="1"/>
    <col min="2" max="2" width="9.6640625" style="1" customWidth="1"/>
    <col min="3" max="6" width="10.6640625" style="1" customWidth="1"/>
    <col min="7" max="7" width="7.6640625" style="1" customWidth="1"/>
    <col min="8" max="9" width="6.6640625" style="1" customWidth="1"/>
    <col min="10" max="11" width="7.6640625" style="1" customWidth="1"/>
    <col min="12" max="13" width="6.6640625" style="1" customWidth="1"/>
    <col min="14" max="14" width="7.6640625" style="1" customWidth="1"/>
    <col min="15" max="15" width="2.6640625" style="1" customWidth="1"/>
    <col min="16" max="16" width="7.6640625" style="1" customWidth="1"/>
    <col min="17" max="17" width="0.88671875" style="1" customWidth="1"/>
    <col min="18" max="18" width="3.6640625" style="1" customWidth="1"/>
    <col min="19" max="19" width="11.6640625" style="1" customWidth="1"/>
    <col min="20" max="21" width="14.6640625" style="1" customWidth="1"/>
    <col min="22" max="22" width="3.6640625" style="1" customWidth="1"/>
    <col min="23" max="23" width="11.6640625" style="1" customWidth="1"/>
    <col min="24" max="16384" width="10.6640625" style="1" customWidth="1"/>
  </cols>
  <sheetData>
    <row r="1" spans="2:219" ht="30" customHeight="1">
      <c r="B1" s="2" t="s">
        <v>16</v>
      </c>
      <c r="E1" s="3" t="s">
        <v>80</v>
      </c>
      <c r="M1" s="4" t="s">
        <v>70</v>
      </c>
      <c r="Q1" s="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</row>
    <row r="2" spans="17:219" ht="19.5" customHeight="1" thickBot="1">
      <c r="Q2" s="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</row>
    <row r="3" spans="1:219" ht="19.5" customHeight="1" thickTop="1">
      <c r="A3" s="24"/>
      <c r="B3" s="25" t="s">
        <v>17</v>
      </c>
      <c r="C3" s="26" t="s">
        <v>58</v>
      </c>
      <c r="D3" s="25"/>
      <c r="E3" s="25"/>
      <c r="F3" s="26"/>
      <c r="G3" s="26" t="s">
        <v>62</v>
      </c>
      <c r="H3" s="25"/>
      <c r="I3" s="25"/>
      <c r="J3" s="25"/>
      <c r="K3" s="26" t="s">
        <v>68</v>
      </c>
      <c r="L3" s="25"/>
      <c r="M3" s="25"/>
      <c r="N3" s="25"/>
      <c r="O3" s="26"/>
      <c r="P3" s="27"/>
      <c r="Q3" s="8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</row>
    <row r="4" spans="1:219" ht="19.5" customHeight="1">
      <c r="A4" s="28"/>
      <c r="B4" s="29"/>
      <c r="C4" s="30"/>
      <c r="D4" s="30"/>
      <c r="E4" s="30"/>
      <c r="F4" s="31"/>
      <c r="G4" s="30"/>
      <c r="H4" s="30" t="s">
        <v>64</v>
      </c>
      <c r="I4" s="32" t="s">
        <v>66</v>
      </c>
      <c r="J4" s="30"/>
      <c r="K4" s="30"/>
      <c r="L4" s="30" t="s">
        <v>64</v>
      </c>
      <c r="M4" s="32" t="s">
        <v>66</v>
      </c>
      <c r="N4" s="30"/>
      <c r="O4" s="31"/>
      <c r="P4" s="33"/>
      <c r="Q4" s="8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</row>
    <row r="5" spans="1:219" ht="19.5" customHeight="1" thickBot="1">
      <c r="A5" s="28" t="s">
        <v>0</v>
      </c>
      <c r="B5" s="29"/>
      <c r="C5" s="34" t="s">
        <v>59</v>
      </c>
      <c r="D5" s="34" t="s">
        <v>60</v>
      </c>
      <c r="E5" s="34" t="s">
        <v>22</v>
      </c>
      <c r="F5" s="34" t="s">
        <v>61</v>
      </c>
      <c r="G5" s="34" t="s">
        <v>63</v>
      </c>
      <c r="H5" s="35" t="s">
        <v>65</v>
      </c>
      <c r="I5" s="35" t="s">
        <v>67</v>
      </c>
      <c r="J5" s="34" t="s">
        <v>22</v>
      </c>
      <c r="K5" s="34" t="s">
        <v>63</v>
      </c>
      <c r="L5" s="35" t="s">
        <v>69</v>
      </c>
      <c r="M5" s="35" t="s">
        <v>67</v>
      </c>
      <c r="N5" s="34" t="s">
        <v>22</v>
      </c>
      <c r="O5" s="36" t="s">
        <v>71</v>
      </c>
      <c r="P5" s="37"/>
      <c r="Q5" s="8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</row>
    <row r="6" spans="1:219" ht="21" customHeight="1" thickTop="1">
      <c r="A6" s="38"/>
      <c r="B6" s="26" t="s">
        <v>18</v>
      </c>
      <c r="C6" s="39">
        <v>72904</v>
      </c>
      <c r="D6" s="39">
        <v>77583</v>
      </c>
      <c r="E6" s="40">
        <v>150487</v>
      </c>
      <c r="F6" s="39">
        <v>57363</v>
      </c>
      <c r="G6" s="39">
        <v>398</v>
      </c>
      <c r="H6" s="39">
        <v>141</v>
      </c>
      <c r="I6" s="39">
        <v>4</v>
      </c>
      <c r="J6" s="40">
        <v>543</v>
      </c>
      <c r="K6" s="39">
        <v>310</v>
      </c>
      <c r="L6" s="39">
        <v>96</v>
      </c>
      <c r="M6" s="39">
        <v>1</v>
      </c>
      <c r="N6" s="40">
        <v>407</v>
      </c>
      <c r="O6" s="41" t="s">
        <v>118</v>
      </c>
      <c r="P6" s="42">
        <v>136</v>
      </c>
      <c r="Q6" s="8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</row>
    <row r="7" spans="1:219" ht="21" customHeight="1">
      <c r="A7" s="43" t="s">
        <v>1</v>
      </c>
      <c r="B7" s="30" t="s">
        <v>19</v>
      </c>
      <c r="C7" s="44">
        <v>67550</v>
      </c>
      <c r="D7" s="44">
        <v>73872</v>
      </c>
      <c r="E7" s="45">
        <v>141422</v>
      </c>
      <c r="F7" s="44">
        <v>56597</v>
      </c>
      <c r="G7" s="44">
        <v>396</v>
      </c>
      <c r="H7" s="44">
        <v>119</v>
      </c>
      <c r="I7" s="44">
        <v>5</v>
      </c>
      <c r="J7" s="45">
        <v>520</v>
      </c>
      <c r="K7" s="44">
        <v>373</v>
      </c>
      <c r="L7" s="44">
        <v>93</v>
      </c>
      <c r="M7" s="44">
        <v>2</v>
      </c>
      <c r="N7" s="45">
        <v>468</v>
      </c>
      <c r="O7" s="46" t="s">
        <v>118</v>
      </c>
      <c r="P7" s="47">
        <v>52</v>
      </c>
      <c r="Q7" s="8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ht="21" customHeight="1">
      <c r="A8" s="43"/>
      <c r="B8" s="30" t="s">
        <v>20</v>
      </c>
      <c r="C8" s="44">
        <v>23202</v>
      </c>
      <c r="D8" s="44">
        <v>25939</v>
      </c>
      <c r="E8" s="45">
        <v>49141</v>
      </c>
      <c r="F8" s="44">
        <v>18891</v>
      </c>
      <c r="G8" s="44">
        <v>108</v>
      </c>
      <c r="H8" s="44">
        <v>36</v>
      </c>
      <c r="I8" s="44">
        <v>2</v>
      </c>
      <c r="J8" s="45">
        <v>146</v>
      </c>
      <c r="K8" s="44">
        <v>105</v>
      </c>
      <c r="L8" s="44">
        <v>31</v>
      </c>
      <c r="M8" s="44">
        <v>0</v>
      </c>
      <c r="N8" s="45">
        <v>136</v>
      </c>
      <c r="O8" s="46" t="s">
        <v>118</v>
      </c>
      <c r="P8" s="47">
        <v>10</v>
      </c>
      <c r="Q8" s="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ht="21" customHeight="1">
      <c r="A9" s="43" t="s">
        <v>2</v>
      </c>
      <c r="B9" s="30" t="s">
        <v>21</v>
      </c>
      <c r="C9" s="48">
        <v>18311</v>
      </c>
      <c r="D9" s="48">
        <v>19377</v>
      </c>
      <c r="E9" s="45">
        <v>37688</v>
      </c>
      <c r="F9" s="48">
        <v>14369</v>
      </c>
      <c r="G9" s="48">
        <v>75</v>
      </c>
      <c r="H9" s="48">
        <v>22</v>
      </c>
      <c r="I9" s="44">
        <v>0</v>
      </c>
      <c r="J9" s="45">
        <v>97</v>
      </c>
      <c r="K9" s="48">
        <v>79</v>
      </c>
      <c r="L9" s="48">
        <v>33</v>
      </c>
      <c r="M9" s="44">
        <v>0</v>
      </c>
      <c r="N9" s="45">
        <v>112</v>
      </c>
      <c r="O9" s="46" t="s">
        <v>119</v>
      </c>
      <c r="P9" s="47">
        <v>15</v>
      </c>
      <c r="Q9" s="8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ht="21" customHeight="1" thickBot="1">
      <c r="A10" s="43"/>
      <c r="B10" s="49" t="s">
        <v>22</v>
      </c>
      <c r="C10" s="50">
        <v>181967</v>
      </c>
      <c r="D10" s="50">
        <v>196771</v>
      </c>
      <c r="E10" s="50">
        <v>378738</v>
      </c>
      <c r="F10" s="50">
        <v>147220</v>
      </c>
      <c r="G10" s="50">
        <v>977</v>
      </c>
      <c r="H10" s="50">
        <v>318</v>
      </c>
      <c r="I10" s="50">
        <v>11</v>
      </c>
      <c r="J10" s="50">
        <v>1306</v>
      </c>
      <c r="K10" s="50">
        <v>867</v>
      </c>
      <c r="L10" s="50">
        <v>253</v>
      </c>
      <c r="M10" s="50">
        <v>3</v>
      </c>
      <c r="N10" s="50">
        <v>1123</v>
      </c>
      <c r="O10" s="51" t="s">
        <v>118</v>
      </c>
      <c r="P10" s="52">
        <v>183</v>
      </c>
      <c r="Q10" s="8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ht="21" customHeight="1" thickTop="1">
      <c r="A11" s="38" t="s">
        <v>3</v>
      </c>
      <c r="B11" s="26" t="s">
        <v>23</v>
      </c>
      <c r="C11" s="39">
        <v>4110</v>
      </c>
      <c r="D11" s="39">
        <v>4489</v>
      </c>
      <c r="E11" s="40">
        <v>8599</v>
      </c>
      <c r="F11" s="39">
        <v>2778</v>
      </c>
      <c r="G11" s="39">
        <v>35</v>
      </c>
      <c r="H11" s="39">
        <v>10</v>
      </c>
      <c r="I11" s="39">
        <v>0</v>
      </c>
      <c r="J11" s="40">
        <v>45</v>
      </c>
      <c r="K11" s="39">
        <v>38</v>
      </c>
      <c r="L11" s="39">
        <v>3</v>
      </c>
      <c r="M11" s="39">
        <v>0</v>
      </c>
      <c r="N11" s="40">
        <v>41</v>
      </c>
      <c r="O11" s="41" t="s">
        <v>118</v>
      </c>
      <c r="P11" s="42">
        <v>4</v>
      </c>
      <c r="Q11" s="8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ht="21" customHeight="1">
      <c r="A12" s="43" t="s">
        <v>4</v>
      </c>
      <c r="B12" s="30" t="s">
        <v>24</v>
      </c>
      <c r="C12" s="44">
        <v>6691</v>
      </c>
      <c r="D12" s="44">
        <v>7274</v>
      </c>
      <c r="E12" s="45">
        <v>13965</v>
      </c>
      <c r="F12" s="44">
        <v>4253</v>
      </c>
      <c r="G12" s="44">
        <v>23</v>
      </c>
      <c r="H12" s="44">
        <v>9</v>
      </c>
      <c r="I12" s="44">
        <v>0</v>
      </c>
      <c r="J12" s="45">
        <v>32</v>
      </c>
      <c r="K12" s="44">
        <v>31</v>
      </c>
      <c r="L12" s="44">
        <v>19</v>
      </c>
      <c r="M12" s="44">
        <v>0</v>
      </c>
      <c r="N12" s="45">
        <v>50</v>
      </c>
      <c r="O12" s="46" t="s">
        <v>119</v>
      </c>
      <c r="P12" s="47">
        <v>18</v>
      </c>
      <c r="Q12" s="8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ht="21" customHeight="1">
      <c r="A13" s="43" t="s">
        <v>5</v>
      </c>
      <c r="B13" s="30" t="s">
        <v>25</v>
      </c>
      <c r="C13" s="44">
        <v>1682</v>
      </c>
      <c r="D13" s="44">
        <v>1796</v>
      </c>
      <c r="E13" s="45">
        <v>3478</v>
      </c>
      <c r="F13" s="44">
        <v>948</v>
      </c>
      <c r="G13" s="44">
        <v>3</v>
      </c>
      <c r="H13" s="44">
        <v>4</v>
      </c>
      <c r="I13" s="44">
        <v>0</v>
      </c>
      <c r="J13" s="45">
        <v>7</v>
      </c>
      <c r="K13" s="44">
        <v>8</v>
      </c>
      <c r="L13" s="44">
        <v>1</v>
      </c>
      <c r="M13" s="44">
        <v>0</v>
      </c>
      <c r="N13" s="45">
        <v>9</v>
      </c>
      <c r="O13" s="46" t="s">
        <v>119</v>
      </c>
      <c r="P13" s="47">
        <v>2</v>
      </c>
      <c r="Q13" s="8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ht="21" customHeight="1" thickBot="1">
      <c r="A14" s="43"/>
      <c r="B14" s="49" t="s">
        <v>22</v>
      </c>
      <c r="C14" s="50">
        <v>12483</v>
      </c>
      <c r="D14" s="50">
        <v>13559</v>
      </c>
      <c r="E14" s="50">
        <v>26042</v>
      </c>
      <c r="F14" s="50">
        <v>7979</v>
      </c>
      <c r="G14" s="50">
        <v>61</v>
      </c>
      <c r="H14" s="50">
        <v>23</v>
      </c>
      <c r="I14" s="50">
        <v>0</v>
      </c>
      <c r="J14" s="50">
        <v>84</v>
      </c>
      <c r="K14" s="50">
        <v>77</v>
      </c>
      <c r="L14" s="50">
        <v>23</v>
      </c>
      <c r="M14" s="50">
        <v>0</v>
      </c>
      <c r="N14" s="50">
        <v>100</v>
      </c>
      <c r="O14" s="51" t="s">
        <v>119</v>
      </c>
      <c r="P14" s="52">
        <v>16</v>
      </c>
      <c r="Q14" s="8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ht="21" customHeight="1" thickTop="1">
      <c r="A15" s="38"/>
      <c r="B15" s="26" t="s">
        <v>26</v>
      </c>
      <c r="C15" s="39">
        <v>5034</v>
      </c>
      <c r="D15" s="39">
        <v>5362</v>
      </c>
      <c r="E15" s="40">
        <v>10396</v>
      </c>
      <c r="F15" s="39">
        <v>2901</v>
      </c>
      <c r="G15" s="39">
        <v>28</v>
      </c>
      <c r="H15" s="39">
        <v>7</v>
      </c>
      <c r="I15" s="39">
        <v>0</v>
      </c>
      <c r="J15" s="40">
        <v>35</v>
      </c>
      <c r="K15" s="39">
        <v>22</v>
      </c>
      <c r="L15" s="39">
        <v>3</v>
      </c>
      <c r="M15" s="39">
        <v>0</v>
      </c>
      <c r="N15" s="40">
        <v>25</v>
      </c>
      <c r="O15" s="41" t="s">
        <v>118</v>
      </c>
      <c r="P15" s="42">
        <v>10</v>
      </c>
      <c r="Q15" s="8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ht="21" customHeight="1">
      <c r="A16" s="43" t="s">
        <v>6</v>
      </c>
      <c r="B16" s="30" t="s">
        <v>27</v>
      </c>
      <c r="C16" s="44">
        <v>2166</v>
      </c>
      <c r="D16" s="44">
        <v>2358</v>
      </c>
      <c r="E16" s="45">
        <v>4524</v>
      </c>
      <c r="F16" s="44">
        <v>1241</v>
      </c>
      <c r="G16" s="44">
        <v>12</v>
      </c>
      <c r="H16" s="44">
        <v>2</v>
      </c>
      <c r="I16" s="44">
        <v>0</v>
      </c>
      <c r="J16" s="45">
        <v>14</v>
      </c>
      <c r="K16" s="44">
        <v>5</v>
      </c>
      <c r="L16" s="44">
        <v>3</v>
      </c>
      <c r="M16" s="44">
        <v>0</v>
      </c>
      <c r="N16" s="45">
        <v>8</v>
      </c>
      <c r="O16" s="46" t="s">
        <v>118</v>
      </c>
      <c r="P16" s="47">
        <v>6</v>
      </c>
      <c r="Q16" s="8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ht="21" customHeight="1">
      <c r="A17" s="43"/>
      <c r="B17" s="30" t="s">
        <v>28</v>
      </c>
      <c r="C17" s="44">
        <v>3991</v>
      </c>
      <c r="D17" s="44">
        <v>4379</v>
      </c>
      <c r="E17" s="45">
        <v>8370</v>
      </c>
      <c r="F17" s="44">
        <v>2375</v>
      </c>
      <c r="G17" s="44">
        <v>14</v>
      </c>
      <c r="H17" s="44">
        <v>7</v>
      </c>
      <c r="I17" s="44">
        <v>0</v>
      </c>
      <c r="J17" s="45">
        <v>21</v>
      </c>
      <c r="K17" s="44">
        <v>20</v>
      </c>
      <c r="L17" s="44">
        <v>9</v>
      </c>
      <c r="M17" s="44">
        <v>0</v>
      </c>
      <c r="N17" s="45">
        <v>29</v>
      </c>
      <c r="O17" s="46" t="s">
        <v>119</v>
      </c>
      <c r="P17" s="47">
        <v>8</v>
      </c>
      <c r="Q17" s="8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ht="21" customHeight="1">
      <c r="A18" s="43"/>
      <c r="B18" s="30" t="s">
        <v>29</v>
      </c>
      <c r="C18" s="44">
        <v>2633</v>
      </c>
      <c r="D18" s="44">
        <v>2831</v>
      </c>
      <c r="E18" s="45">
        <v>5464</v>
      </c>
      <c r="F18" s="44">
        <v>1492</v>
      </c>
      <c r="G18" s="44">
        <v>19</v>
      </c>
      <c r="H18" s="44">
        <v>0</v>
      </c>
      <c r="I18" s="44">
        <v>0</v>
      </c>
      <c r="J18" s="45">
        <v>19</v>
      </c>
      <c r="K18" s="44">
        <v>18</v>
      </c>
      <c r="L18" s="44">
        <v>4</v>
      </c>
      <c r="M18" s="44">
        <v>0</v>
      </c>
      <c r="N18" s="45">
        <v>22</v>
      </c>
      <c r="O18" s="46" t="s">
        <v>119</v>
      </c>
      <c r="P18" s="47">
        <v>3</v>
      </c>
      <c r="Q18" s="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ht="21" customHeight="1">
      <c r="A19" s="43" t="s">
        <v>7</v>
      </c>
      <c r="B19" s="30" t="s">
        <v>30</v>
      </c>
      <c r="C19" s="44">
        <v>2279</v>
      </c>
      <c r="D19" s="44">
        <v>2480</v>
      </c>
      <c r="E19" s="45">
        <v>4759</v>
      </c>
      <c r="F19" s="44">
        <v>1611</v>
      </c>
      <c r="G19" s="44">
        <v>4</v>
      </c>
      <c r="H19" s="44">
        <v>2</v>
      </c>
      <c r="I19" s="44">
        <v>0</v>
      </c>
      <c r="J19" s="45">
        <v>6</v>
      </c>
      <c r="K19" s="44">
        <v>13</v>
      </c>
      <c r="L19" s="44">
        <v>10</v>
      </c>
      <c r="M19" s="44">
        <v>0</v>
      </c>
      <c r="N19" s="45">
        <v>23</v>
      </c>
      <c r="O19" s="46" t="s">
        <v>119</v>
      </c>
      <c r="P19" s="47">
        <v>17</v>
      </c>
      <c r="Q19" s="8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ht="21" customHeight="1">
      <c r="A20" s="43"/>
      <c r="B20" s="30" t="s">
        <v>31</v>
      </c>
      <c r="C20" s="44">
        <v>2010</v>
      </c>
      <c r="D20" s="44">
        <v>2242</v>
      </c>
      <c r="E20" s="45">
        <v>4252</v>
      </c>
      <c r="F20" s="44">
        <v>1248</v>
      </c>
      <c r="G20" s="44">
        <v>12</v>
      </c>
      <c r="H20" s="44">
        <v>3</v>
      </c>
      <c r="I20" s="44">
        <v>0</v>
      </c>
      <c r="J20" s="45">
        <v>15</v>
      </c>
      <c r="K20" s="44">
        <v>10</v>
      </c>
      <c r="L20" s="44">
        <v>3</v>
      </c>
      <c r="M20" s="44">
        <v>0</v>
      </c>
      <c r="N20" s="45">
        <v>13</v>
      </c>
      <c r="O20" s="46" t="s">
        <v>118</v>
      </c>
      <c r="P20" s="47">
        <v>2</v>
      </c>
      <c r="Q20" s="8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ht="21" customHeight="1">
      <c r="A21" s="43"/>
      <c r="B21" s="30" t="s">
        <v>32</v>
      </c>
      <c r="C21" s="44">
        <v>1348</v>
      </c>
      <c r="D21" s="44">
        <v>1482</v>
      </c>
      <c r="E21" s="45">
        <v>2830</v>
      </c>
      <c r="F21" s="44">
        <v>840</v>
      </c>
      <c r="G21" s="44">
        <v>6</v>
      </c>
      <c r="H21" s="44">
        <v>0</v>
      </c>
      <c r="I21" s="44">
        <v>0</v>
      </c>
      <c r="J21" s="45">
        <v>6</v>
      </c>
      <c r="K21" s="44">
        <v>5</v>
      </c>
      <c r="L21" s="44">
        <v>5</v>
      </c>
      <c r="M21" s="44">
        <v>0</v>
      </c>
      <c r="N21" s="45">
        <v>10</v>
      </c>
      <c r="O21" s="46" t="s">
        <v>119</v>
      </c>
      <c r="P21" s="47">
        <v>4</v>
      </c>
      <c r="Q21" s="8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ht="21" customHeight="1">
      <c r="A22" s="43" t="s">
        <v>5</v>
      </c>
      <c r="B22" s="30" t="s">
        <v>33</v>
      </c>
      <c r="C22" s="44">
        <v>4374</v>
      </c>
      <c r="D22" s="44">
        <v>4803</v>
      </c>
      <c r="E22" s="45">
        <v>9177</v>
      </c>
      <c r="F22" s="44">
        <v>2825</v>
      </c>
      <c r="G22" s="44">
        <v>6</v>
      </c>
      <c r="H22" s="44">
        <v>7</v>
      </c>
      <c r="I22" s="44">
        <v>0</v>
      </c>
      <c r="J22" s="45">
        <v>13</v>
      </c>
      <c r="K22" s="44">
        <v>20</v>
      </c>
      <c r="L22" s="44">
        <v>14</v>
      </c>
      <c r="M22" s="44">
        <v>0</v>
      </c>
      <c r="N22" s="45">
        <v>34</v>
      </c>
      <c r="O22" s="46" t="s">
        <v>119</v>
      </c>
      <c r="P22" s="47">
        <v>21</v>
      </c>
      <c r="Q22" s="8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ht="21" customHeight="1" thickBot="1">
      <c r="A23" s="43"/>
      <c r="B23" s="49" t="s">
        <v>22</v>
      </c>
      <c r="C23" s="50">
        <v>23835</v>
      </c>
      <c r="D23" s="50">
        <v>25937</v>
      </c>
      <c r="E23" s="50">
        <v>49772</v>
      </c>
      <c r="F23" s="50">
        <v>14533</v>
      </c>
      <c r="G23" s="50">
        <v>101</v>
      </c>
      <c r="H23" s="50">
        <v>28</v>
      </c>
      <c r="I23" s="50">
        <v>0</v>
      </c>
      <c r="J23" s="50">
        <v>129</v>
      </c>
      <c r="K23" s="50">
        <v>113</v>
      </c>
      <c r="L23" s="50">
        <v>51</v>
      </c>
      <c r="M23" s="50">
        <v>0</v>
      </c>
      <c r="N23" s="50">
        <v>164</v>
      </c>
      <c r="O23" s="51" t="s">
        <v>119</v>
      </c>
      <c r="P23" s="52">
        <v>35</v>
      </c>
      <c r="Q23" s="8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ht="21" customHeight="1" thickTop="1">
      <c r="A24" s="38" t="s">
        <v>8</v>
      </c>
      <c r="B24" s="26" t="s">
        <v>34</v>
      </c>
      <c r="C24" s="39">
        <v>4769</v>
      </c>
      <c r="D24" s="39">
        <v>5179</v>
      </c>
      <c r="E24" s="40">
        <v>9948</v>
      </c>
      <c r="F24" s="39">
        <v>3064</v>
      </c>
      <c r="G24" s="39">
        <v>11</v>
      </c>
      <c r="H24" s="39">
        <v>8</v>
      </c>
      <c r="I24" s="39">
        <v>0</v>
      </c>
      <c r="J24" s="40">
        <v>19</v>
      </c>
      <c r="K24" s="39">
        <v>17</v>
      </c>
      <c r="L24" s="39">
        <v>6</v>
      </c>
      <c r="M24" s="39">
        <v>0</v>
      </c>
      <c r="N24" s="40">
        <v>23</v>
      </c>
      <c r="O24" s="41" t="s">
        <v>119</v>
      </c>
      <c r="P24" s="42">
        <v>4</v>
      </c>
      <c r="Q24" s="8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ht="21" customHeight="1">
      <c r="A25" s="43" t="s">
        <v>9</v>
      </c>
      <c r="B25" s="30" t="s">
        <v>35</v>
      </c>
      <c r="C25" s="44">
        <v>2080</v>
      </c>
      <c r="D25" s="44">
        <v>2306</v>
      </c>
      <c r="E25" s="45">
        <v>4386</v>
      </c>
      <c r="F25" s="44">
        <v>1227</v>
      </c>
      <c r="G25" s="44">
        <v>3</v>
      </c>
      <c r="H25" s="44">
        <v>5</v>
      </c>
      <c r="I25" s="44">
        <v>0</v>
      </c>
      <c r="J25" s="45">
        <v>8</v>
      </c>
      <c r="K25" s="44">
        <v>15</v>
      </c>
      <c r="L25" s="44">
        <v>7</v>
      </c>
      <c r="M25" s="44">
        <v>0</v>
      </c>
      <c r="N25" s="45">
        <v>22</v>
      </c>
      <c r="O25" s="46" t="s">
        <v>119</v>
      </c>
      <c r="P25" s="47">
        <v>14</v>
      </c>
      <c r="Q25" s="8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ht="21" customHeight="1">
      <c r="A26" s="43" t="s">
        <v>5</v>
      </c>
      <c r="B26" s="30" t="s">
        <v>36</v>
      </c>
      <c r="C26" s="44">
        <v>3896</v>
      </c>
      <c r="D26" s="44">
        <v>4188</v>
      </c>
      <c r="E26" s="45">
        <v>8084</v>
      </c>
      <c r="F26" s="44">
        <v>2487</v>
      </c>
      <c r="G26" s="44">
        <v>24</v>
      </c>
      <c r="H26" s="44">
        <v>2</v>
      </c>
      <c r="I26" s="44">
        <v>0</v>
      </c>
      <c r="J26" s="45">
        <v>26</v>
      </c>
      <c r="K26" s="44">
        <v>17</v>
      </c>
      <c r="L26" s="44">
        <v>8</v>
      </c>
      <c r="M26" s="44">
        <v>0</v>
      </c>
      <c r="N26" s="45">
        <v>25</v>
      </c>
      <c r="O26" s="46" t="s">
        <v>118</v>
      </c>
      <c r="P26" s="47">
        <v>1</v>
      </c>
      <c r="Q26" s="8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ht="21" customHeight="1" thickBot="1">
      <c r="A27" s="104"/>
      <c r="B27" s="105" t="s">
        <v>22</v>
      </c>
      <c r="C27" s="106">
        <v>10745</v>
      </c>
      <c r="D27" s="106">
        <v>11673</v>
      </c>
      <c r="E27" s="106">
        <v>22418</v>
      </c>
      <c r="F27" s="106">
        <v>6778</v>
      </c>
      <c r="G27" s="106">
        <v>38</v>
      </c>
      <c r="H27" s="106">
        <v>15</v>
      </c>
      <c r="I27" s="106">
        <v>0</v>
      </c>
      <c r="J27" s="106">
        <v>53</v>
      </c>
      <c r="K27" s="106">
        <v>49</v>
      </c>
      <c r="L27" s="106">
        <v>21</v>
      </c>
      <c r="M27" s="106">
        <v>0</v>
      </c>
      <c r="N27" s="106">
        <v>70</v>
      </c>
      <c r="O27" s="107" t="s">
        <v>119</v>
      </c>
      <c r="P27" s="108">
        <v>17</v>
      </c>
      <c r="Q27" s="8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ht="21" customHeight="1" thickTop="1">
      <c r="A28" s="43"/>
      <c r="B28" s="31" t="s">
        <v>40</v>
      </c>
      <c r="C28" s="101">
        <v>3741</v>
      </c>
      <c r="D28" s="101">
        <v>4125</v>
      </c>
      <c r="E28" s="93">
        <v>7866</v>
      </c>
      <c r="F28" s="101">
        <v>2699</v>
      </c>
      <c r="G28" s="101">
        <v>13</v>
      </c>
      <c r="H28" s="101">
        <v>3</v>
      </c>
      <c r="I28" s="101">
        <v>0</v>
      </c>
      <c r="J28" s="93">
        <v>16</v>
      </c>
      <c r="K28" s="101">
        <v>17</v>
      </c>
      <c r="L28" s="101">
        <v>9</v>
      </c>
      <c r="M28" s="101">
        <v>0</v>
      </c>
      <c r="N28" s="93">
        <v>26</v>
      </c>
      <c r="O28" s="102" t="s">
        <v>119</v>
      </c>
      <c r="P28" s="103">
        <v>10</v>
      </c>
      <c r="Q28" s="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ht="21" customHeight="1">
      <c r="A29" s="43" t="s">
        <v>97</v>
      </c>
      <c r="B29" s="30" t="s">
        <v>41</v>
      </c>
      <c r="C29" s="44">
        <v>2081</v>
      </c>
      <c r="D29" s="44">
        <v>2196</v>
      </c>
      <c r="E29" s="45">
        <v>4277</v>
      </c>
      <c r="F29" s="44">
        <v>1318</v>
      </c>
      <c r="G29" s="44">
        <v>6</v>
      </c>
      <c r="H29" s="44">
        <v>3</v>
      </c>
      <c r="I29" s="44">
        <v>0</v>
      </c>
      <c r="J29" s="45">
        <v>9</v>
      </c>
      <c r="K29" s="44">
        <v>8</v>
      </c>
      <c r="L29" s="44">
        <v>7</v>
      </c>
      <c r="M29" s="44">
        <v>0</v>
      </c>
      <c r="N29" s="45">
        <v>15</v>
      </c>
      <c r="O29" s="46" t="s">
        <v>119</v>
      </c>
      <c r="P29" s="47">
        <v>6</v>
      </c>
      <c r="Q29" s="8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1:219" ht="21" customHeight="1">
      <c r="A30" s="43"/>
      <c r="B30" s="30" t="s">
        <v>42</v>
      </c>
      <c r="C30" s="44">
        <v>3831</v>
      </c>
      <c r="D30" s="44">
        <v>4137</v>
      </c>
      <c r="E30" s="45">
        <v>7968</v>
      </c>
      <c r="F30" s="44">
        <v>2428</v>
      </c>
      <c r="G30" s="44">
        <v>14</v>
      </c>
      <c r="H30" s="44">
        <v>5</v>
      </c>
      <c r="I30" s="44">
        <v>0</v>
      </c>
      <c r="J30" s="45">
        <v>19</v>
      </c>
      <c r="K30" s="44">
        <v>21</v>
      </c>
      <c r="L30" s="44">
        <v>6</v>
      </c>
      <c r="M30" s="44">
        <v>0</v>
      </c>
      <c r="N30" s="45">
        <v>27</v>
      </c>
      <c r="O30" s="46" t="s">
        <v>119</v>
      </c>
      <c r="P30" s="47">
        <v>8</v>
      </c>
      <c r="Q30" s="8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ht="21" customHeight="1">
      <c r="A31" s="43" t="s">
        <v>98</v>
      </c>
      <c r="B31" s="30" t="s">
        <v>43</v>
      </c>
      <c r="C31" s="44">
        <v>4343</v>
      </c>
      <c r="D31" s="44">
        <v>4648</v>
      </c>
      <c r="E31" s="45">
        <v>8991</v>
      </c>
      <c r="F31" s="44">
        <v>2548</v>
      </c>
      <c r="G31" s="44">
        <v>9</v>
      </c>
      <c r="H31" s="44">
        <v>3</v>
      </c>
      <c r="I31" s="44">
        <v>1</v>
      </c>
      <c r="J31" s="45">
        <v>13</v>
      </c>
      <c r="K31" s="44">
        <v>15</v>
      </c>
      <c r="L31" s="44">
        <v>9</v>
      </c>
      <c r="M31" s="44">
        <v>0</v>
      </c>
      <c r="N31" s="45">
        <v>24</v>
      </c>
      <c r="O31" s="46" t="s">
        <v>119</v>
      </c>
      <c r="P31" s="47">
        <v>11</v>
      </c>
      <c r="Q31" s="8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ht="21" customHeight="1">
      <c r="A32" s="43"/>
      <c r="B32" s="30" t="s">
        <v>94</v>
      </c>
      <c r="C32" s="44">
        <v>8567</v>
      </c>
      <c r="D32" s="44">
        <v>9323</v>
      </c>
      <c r="E32" s="45">
        <v>17890</v>
      </c>
      <c r="F32" s="44">
        <v>5430</v>
      </c>
      <c r="G32" s="44">
        <v>65</v>
      </c>
      <c r="H32" s="44">
        <v>8</v>
      </c>
      <c r="I32" s="44">
        <v>0</v>
      </c>
      <c r="J32" s="45">
        <v>73</v>
      </c>
      <c r="K32" s="44">
        <v>30</v>
      </c>
      <c r="L32" s="44">
        <v>20</v>
      </c>
      <c r="M32" s="44">
        <v>0</v>
      </c>
      <c r="N32" s="45">
        <v>50</v>
      </c>
      <c r="O32" s="46" t="s">
        <v>118</v>
      </c>
      <c r="P32" s="47">
        <v>23</v>
      </c>
      <c r="Q32" s="8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:219" ht="21" customHeight="1">
      <c r="A33" s="43" t="s">
        <v>99</v>
      </c>
      <c r="B33" s="30" t="s">
        <v>95</v>
      </c>
      <c r="C33" s="44">
        <v>9756</v>
      </c>
      <c r="D33" s="44">
        <v>10679</v>
      </c>
      <c r="E33" s="45">
        <v>20435</v>
      </c>
      <c r="F33" s="44">
        <v>6296</v>
      </c>
      <c r="G33" s="44">
        <v>35</v>
      </c>
      <c r="H33" s="44">
        <v>8</v>
      </c>
      <c r="I33" s="44">
        <v>0</v>
      </c>
      <c r="J33" s="45">
        <v>43</v>
      </c>
      <c r="K33" s="44">
        <v>36</v>
      </c>
      <c r="L33" s="44">
        <v>22</v>
      </c>
      <c r="M33" s="44">
        <v>0</v>
      </c>
      <c r="N33" s="45">
        <v>58</v>
      </c>
      <c r="O33" s="46" t="s">
        <v>119</v>
      </c>
      <c r="P33" s="47">
        <v>15</v>
      </c>
      <c r="Q33" s="8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</row>
    <row r="34" spans="1:219" ht="21" customHeight="1" thickBot="1">
      <c r="A34" s="43"/>
      <c r="B34" s="49" t="s">
        <v>22</v>
      </c>
      <c r="C34" s="50">
        <v>32319</v>
      </c>
      <c r="D34" s="50">
        <v>35108</v>
      </c>
      <c r="E34" s="50">
        <v>67427</v>
      </c>
      <c r="F34" s="50">
        <v>20719</v>
      </c>
      <c r="G34" s="50">
        <v>142</v>
      </c>
      <c r="H34" s="50">
        <v>30</v>
      </c>
      <c r="I34" s="50">
        <v>1</v>
      </c>
      <c r="J34" s="50">
        <v>173</v>
      </c>
      <c r="K34" s="50">
        <v>127</v>
      </c>
      <c r="L34" s="50">
        <v>73</v>
      </c>
      <c r="M34" s="50">
        <v>0</v>
      </c>
      <c r="N34" s="50">
        <v>200</v>
      </c>
      <c r="O34" s="51" t="s">
        <v>119</v>
      </c>
      <c r="P34" s="52">
        <v>27</v>
      </c>
      <c r="Q34" s="8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</row>
    <row r="35" spans="1:219" ht="21" customHeight="1" thickTop="1">
      <c r="A35" s="38"/>
      <c r="B35" s="100" t="s">
        <v>48</v>
      </c>
      <c r="C35" s="39">
        <v>3547</v>
      </c>
      <c r="D35" s="39">
        <v>3766</v>
      </c>
      <c r="E35" s="40">
        <v>7313</v>
      </c>
      <c r="F35" s="39">
        <v>2131</v>
      </c>
      <c r="G35" s="39">
        <v>16</v>
      </c>
      <c r="H35" s="39">
        <v>1</v>
      </c>
      <c r="I35" s="39">
        <v>0</v>
      </c>
      <c r="J35" s="40">
        <v>17</v>
      </c>
      <c r="K35" s="39">
        <v>12</v>
      </c>
      <c r="L35" s="39">
        <v>5</v>
      </c>
      <c r="M35" s="39">
        <v>0</v>
      </c>
      <c r="N35" s="40">
        <v>17</v>
      </c>
      <c r="O35" s="41" t="s">
        <v>118</v>
      </c>
      <c r="P35" s="42" t="s">
        <v>120</v>
      </c>
      <c r="Q35" s="8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</row>
    <row r="36" spans="1:219" ht="21" customHeight="1">
      <c r="A36" s="43" t="s">
        <v>12</v>
      </c>
      <c r="B36" s="30" t="s">
        <v>49</v>
      </c>
      <c r="C36" s="44">
        <v>1443</v>
      </c>
      <c r="D36" s="44">
        <v>1658</v>
      </c>
      <c r="E36" s="45">
        <v>3101</v>
      </c>
      <c r="F36" s="44">
        <v>869</v>
      </c>
      <c r="G36" s="44">
        <v>6</v>
      </c>
      <c r="H36" s="44">
        <v>2</v>
      </c>
      <c r="I36" s="44">
        <v>0</v>
      </c>
      <c r="J36" s="45">
        <v>8</v>
      </c>
      <c r="K36" s="44">
        <v>11</v>
      </c>
      <c r="L36" s="44">
        <v>0</v>
      </c>
      <c r="M36" s="44">
        <v>0</v>
      </c>
      <c r="N36" s="45">
        <v>11</v>
      </c>
      <c r="O36" s="46" t="s">
        <v>119</v>
      </c>
      <c r="P36" s="47">
        <v>3</v>
      </c>
      <c r="Q36" s="8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</row>
    <row r="37" spans="1:219" ht="21" customHeight="1">
      <c r="A37" s="43"/>
      <c r="B37" s="30" t="s">
        <v>50</v>
      </c>
      <c r="C37" s="44">
        <v>4291</v>
      </c>
      <c r="D37" s="44">
        <v>4762</v>
      </c>
      <c r="E37" s="45">
        <v>9053</v>
      </c>
      <c r="F37" s="44">
        <v>2874</v>
      </c>
      <c r="G37" s="44">
        <v>30</v>
      </c>
      <c r="H37" s="44">
        <v>1</v>
      </c>
      <c r="I37" s="44">
        <v>0</v>
      </c>
      <c r="J37" s="45">
        <v>31</v>
      </c>
      <c r="K37" s="44">
        <v>27</v>
      </c>
      <c r="L37" s="44">
        <v>7</v>
      </c>
      <c r="M37" s="44">
        <v>0</v>
      </c>
      <c r="N37" s="45">
        <v>34</v>
      </c>
      <c r="O37" s="46" t="s">
        <v>119</v>
      </c>
      <c r="P37" s="47">
        <v>3</v>
      </c>
      <c r="Q37" s="8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</row>
    <row r="38" spans="1:219" ht="21" customHeight="1">
      <c r="A38" s="43" t="s">
        <v>98</v>
      </c>
      <c r="B38" s="30" t="s">
        <v>51</v>
      </c>
      <c r="C38" s="44">
        <v>3296</v>
      </c>
      <c r="D38" s="44">
        <v>3595</v>
      </c>
      <c r="E38" s="45">
        <v>6891</v>
      </c>
      <c r="F38" s="44">
        <v>1959</v>
      </c>
      <c r="G38" s="44">
        <v>14</v>
      </c>
      <c r="H38" s="44">
        <v>6</v>
      </c>
      <c r="I38" s="44">
        <v>0</v>
      </c>
      <c r="J38" s="45">
        <v>20</v>
      </c>
      <c r="K38" s="44">
        <v>12</v>
      </c>
      <c r="L38" s="44">
        <v>4</v>
      </c>
      <c r="M38" s="44">
        <v>0</v>
      </c>
      <c r="N38" s="45">
        <v>16</v>
      </c>
      <c r="O38" s="46" t="s">
        <v>118</v>
      </c>
      <c r="P38" s="47">
        <v>4</v>
      </c>
      <c r="Q38" s="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</row>
    <row r="39" spans="1:219" ht="21" customHeight="1">
      <c r="A39" s="43"/>
      <c r="B39" s="30" t="s">
        <v>52</v>
      </c>
      <c r="C39" s="44">
        <v>3564</v>
      </c>
      <c r="D39" s="44">
        <v>3871</v>
      </c>
      <c r="E39" s="45">
        <v>7435</v>
      </c>
      <c r="F39" s="44">
        <v>2328</v>
      </c>
      <c r="G39" s="44">
        <v>16</v>
      </c>
      <c r="H39" s="44">
        <v>3</v>
      </c>
      <c r="I39" s="44">
        <v>0</v>
      </c>
      <c r="J39" s="45">
        <v>19</v>
      </c>
      <c r="K39" s="44">
        <v>11</v>
      </c>
      <c r="L39" s="44">
        <v>2</v>
      </c>
      <c r="M39" s="44">
        <v>0</v>
      </c>
      <c r="N39" s="45">
        <v>13</v>
      </c>
      <c r="O39" s="46" t="s">
        <v>118</v>
      </c>
      <c r="P39" s="47">
        <v>6</v>
      </c>
      <c r="Q39" s="8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</row>
    <row r="40" spans="1:219" ht="21" customHeight="1">
      <c r="A40" s="43" t="s">
        <v>99</v>
      </c>
      <c r="B40" s="30" t="s">
        <v>53</v>
      </c>
      <c r="C40" s="44">
        <v>2498</v>
      </c>
      <c r="D40" s="44">
        <v>2760</v>
      </c>
      <c r="E40" s="45">
        <v>5258</v>
      </c>
      <c r="F40" s="44">
        <v>1489</v>
      </c>
      <c r="G40" s="44">
        <v>10</v>
      </c>
      <c r="H40" s="44">
        <v>4</v>
      </c>
      <c r="I40" s="44">
        <v>0</v>
      </c>
      <c r="J40" s="45">
        <v>14</v>
      </c>
      <c r="K40" s="44">
        <v>5</v>
      </c>
      <c r="L40" s="44">
        <v>9</v>
      </c>
      <c r="M40" s="44">
        <v>0</v>
      </c>
      <c r="N40" s="45">
        <v>14</v>
      </c>
      <c r="O40" s="46" t="s">
        <v>118</v>
      </c>
      <c r="P40" s="47" t="s">
        <v>120</v>
      </c>
      <c r="Q40" s="8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</row>
    <row r="41" spans="1:219" ht="21" customHeight="1">
      <c r="A41" s="43"/>
      <c r="B41" s="30" t="s">
        <v>96</v>
      </c>
      <c r="C41" s="44">
        <v>5815</v>
      </c>
      <c r="D41" s="44">
        <v>6418</v>
      </c>
      <c r="E41" s="45">
        <v>12233</v>
      </c>
      <c r="F41" s="44">
        <v>3680</v>
      </c>
      <c r="G41" s="44">
        <v>20</v>
      </c>
      <c r="H41" s="44">
        <v>9</v>
      </c>
      <c r="I41" s="44">
        <v>0</v>
      </c>
      <c r="J41" s="45">
        <v>29</v>
      </c>
      <c r="K41" s="44">
        <v>26</v>
      </c>
      <c r="L41" s="44">
        <v>12</v>
      </c>
      <c r="M41" s="44">
        <v>0</v>
      </c>
      <c r="N41" s="45">
        <v>38</v>
      </c>
      <c r="O41" s="46" t="s">
        <v>119</v>
      </c>
      <c r="P41" s="47">
        <v>9</v>
      </c>
      <c r="Q41" s="8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</row>
    <row r="42" spans="1:219" ht="21" customHeight="1" thickBot="1">
      <c r="A42" s="43"/>
      <c r="B42" s="49" t="s">
        <v>22</v>
      </c>
      <c r="C42" s="50">
        <v>24454</v>
      </c>
      <c r="D42" s="50">
        <v>26830</v>
      </c>
      <c r="E42" s="50">
        <v>51284</v>
      </c>
      <c r="F42" s="50">
        <v>15330</v>
      </c>
      <c r="G42" s="50">
        <v>112</v>
      </c>
      <c r="H42" s="50">
        <v>26</v>
      </c>
      <c r="I42" s="50">
        <v>0</v>
      </c>
      <c r="J42" s="50">
        <v>138</v>
      </c>
      <c r="K42" s="50">
        <v>104</v>
      </c>
      <c r="L42" s="50">
        <v>39</v>
      </c>
      <c r="M42" s="50">
        <v>0</v>
      </c>
      <c r="N42" s="50">
        <v>143</v>
      </c>
      <c r="O42" s="51" t="s">
        <v>119</v>
      </c>
      <c r="P42" s="52">
        <v>5</v>
      </c>
      <c r="Q42" s="8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</row>
    <row r="43" spans="1:219" ht="21" customHeight="1" thickTop="1">
      <c r="A43" s="38" t="s">
        <v>13</v>
      </c>
      <c r="B43" s="26" t="s">
        <v>54</v>
      </c>
      <c r="C43" s="39">
        <v>3096</v>
      </c>
      <c r="D43" s="39">
        <v>3504</v>
      </c>
      <c r="E43" s="40">
        <v>6600</v>
      </c>
      <c r="F43" s="39">
        <v>2351</v>
      </c>
      <c r="G43" s="39">
        <v>10</v>
      </c>
      <c r="H43" s="39">
        <v>3</v>
      </c>
      <c r="I43" s="39">
        <v>0</v>
      </c>
      <c r="J43" s="40">
        <v>13</v>
      </c>
      <c r="K43" s="39">
        <v>15</v>
      </c>
      <c r="L43" s="39">
        <v>9</v>
      </c>
      <c r="M43" s="39">
        <v>0</v>
      </c>
      <c r="N43" s="40">
        <v>24</v>
      </c>
      <c r="O43" s="41" t="s">
        <v>119</v>
      </c>
      <c r="P43" s="42">
        <v>11</v>
      </c>
      <c r="Q43" s="8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</row>
    <row r="44" spans="1:219" ht="21" customHeight="1">
      <c r="A44" s="43" t="s">
        <v>14</v>
      </c>
      <c r="B44" s="30" t="s">
        <v>55</v>
      </c>
      <c r="C44" s="44">
        <v>2068</v>
      </c>
      <c r="D44" s="44">
        <v>2325</v>
      </c>
      <c r="E44" s="45">
        <v>4393</v>
      </c>
      <c r="F44" s="44">
        <v>1564</v>
      </c>
      <c r="G44" s="44">
        <v>2</v>
      </c>
      <c r="H44" s="44">
        <v>0</v>
      </c>
      <c r="I44" s="44">
        <v>0</v>
      </c>
      <c r="J44" s="45">
        <v>2</v>
      </c>
      <c r="K44" s="44">
        <v>11</v>
      </c>
      <c r="L44" s="44">
        <v>7</v>
      </c>
      <c r="M44" s="44">
        <v>0</v>
      </c>
      <c r="N44" s="45">
        <v>18</v>
      </c>
      <c r="O44" s="46" t="s">
        <v>119</v>
      </c>
      <c r="P44" s="47">
        <v>16</v>
      </c>
      <c r="Q44" s="8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</row>
    <row r="45" spans="1:219" ht="21" customHeight="1">
      <c r="A45" s="43" t="s">
        <v>5</v>
      </c>
      <c r="B45" s="30" t="s">
        <v>56</v>
      </c>
      <c r="C45" s="48">
        <v>1837</v>
      </c>
      <c r="D45" s="48">
        <v>2064</v>
      </c>
      <c r="E45" s="45">
        <v>3901</v>
      </c>
      <c r="F45" s="48">
        <v>1167</v>
      </c>
      <c r="G45" s="48">
        <v>6</v>
      </c>
      <c r="H45" s="44">
        <v>2</v>
      </c>
      <c r="I45" s="44">
        <v>0</v>
      </c>
      <c r="J45" s="45">
        <v>8</v>
      </c>
      <c r="K45" s="48">
        <v>9</v>
      </c>
      <c r="L45" s="48">
        <v>4</v>
      </c>
      <c r="M45" s="44">
        <v>0</v>
      </c>
      <c r="N45" s="45">
        <v>13</v>
      </c>
      <c r="O45" s="46" t="s">
        <v>119</v>
      </c>
      <c r="P45" s="47">
        <v>5</v>
      </c>
      <c r="Q45" s="8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</row>
    <row r="46" spans="1:219" ht="21" customHeight="1">
      <c r="A46" s="43"/>
      <c r="B46" s="30" t="s">
        <v>57</v>
      </c>
      <c r="C46" s="44">
        <v>2497</v>
      </c>
      <c r="D46" s="44">
        <v>2765</v>
      </c>
      <c r="E46" s="45">
        <v>5262</v>
      </c>
      <c r="F46" s="44">
        <v>1573</v>
      </c>
      <c r="G46" s="44">
        <v>19</v>
      </c>
      <c r="H46" s="44">
        <v>4</v>
      </c>
      <c r="I46" s="44">
        <v>0</v>
      </c>
      <c r="J46" s="45">
        <v>23</v>
      </c>
      <c r="K46" s="44">
        <v>8</v>
      </c>
      <c r="L46" s="44">
        <v>5</v>
      </c>
      <c r="M46" s="44">
        <v>0</v>
      </c>
      <c r="N46" s="45">
        <v>13</v>
      </c>
      <c r="O46" s="46" t="s">
        <v>118</v>
      </c>
      <c r="P46" s="47">
        <v>10</v>
      </c>
      <c r="Q46" s="8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</row>
    <row r="47" spans="1:219" ht="21" customHeight="1" thickBot="1">
      <c r="A47" s="43"/>
      <c r="B47" s="49" t="s">
        <v>22</v>
      </c>
      <c r="C47" s="50">
        <v>9498</v>
      </c>
      <c r="D47" s="50">
        <v>10658</v>
      </c>
      <c r="E47" s="50">
        <v>20156</v>
      </c>
      <c r="F47" s="50">
        <v>6655</v>
      </c>
      <c r="G47" s="50">
        <v>37</v>
      </c>
      <c r="H47" s="50">
        <v>9</v>
      </c>
      <c r="I47" s="50">
        <v>0</v>
      </c>
      <c r="J47" s="50">
        <v>46</v>
      </c>
      <c r="K47" s="50">
        <v>43</v>
      </c>
      <c r="L47" s="50">
        <v>25</v>
      </c>
      <c r="M47" s="50">
        <v>0</v>
      </c>
      <c r="N47" s="50">
        <v>68</v>
      </c>
      <c r="O47" s="51" t="s">
        <v>119</v>
      </c>
      <c r="P47" s="52">
        <v>22</v>
      </c>
      <c r="Q47" s="8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</row>
    <row r="48" spans="1:219" ht="21" customHeight="1" thickBot="1" thickTop="1">
      <c r="A48" s="53" t="s">
        <v>5</v>
      </c>
      <c r="B48" s="54" t="s">
        <v>22</v>
      </c>
      <c r="C48" s="55">
        <v>113334</v>
      </c>
      <c r="D48" s="55">
        <v>123765</v>
      </c>
      <c r="E48" s="55">
        <v>237099</v>
      </c>
      <c r="F48" s="55">
        <v>71994</v>
      </c>
      <c r="G48" s="55">
        <v>491</v>
      </c>
      <c r="H48" s="55">
        <v>131</v>
      </c>
      <c r="I48" s="55">
        <v>1</v>
      </c>
      <c r="J48" s="55">
        <v>623</v>
      </c>
      <c r="K48" s="55">
        <v>513</v>
      </c>
      <c r="L48" s="55">
        <v>232</v>
      </c>
      <c r="M48" s="55">
        <v>0</v>
      </c>
      <c r="N48" s="55">
        <v>745</v>
      </c>
      <c r="O48" s="56" t="s">
        <v>119</v>
      </c>
      <c r="P48" s="57">
        <v>122</v>
      </c>
      <c r="Q48" s="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</row>
    <row r="49" spans="1:219" ht="21" customHeight="1" thickBot="1" thickTop="1">
      <c r="A49" s="58" t="s">
        <v>15</v>
      </c>
      <c r="B49" s="59" t="s">
        <v>22</v>
      </c>
      <c r="C49" s="60">
        <v>295301</v>
      </c>
      <c r="D49" s="60">
        <v>320536</v>
      </c>
      <c r="E49" s="60">
        <v>615837</v>
      </c>
      <c r="F49" s="60">
        <v>219214</v>
      </c>
      <c r="G49" s="60">
        <v>1468</v>
      </c>
      <c r="H49" s="60">
        <v>449</v>
      </c>
      <c r="I49" s="60">
        <v>12</v>
      </c>
      <c r="J49" s="60">
        <v>1929</v>
      </c>
      <c r="K49" s="60">
        <v>1380</v>
      </c>
      <c r="L49" s="60">
        <v>485</v>
      </c>
      <c r="M49" s="60">
        <v>3</v>
      </c>
      <c r="N49" s="60">
        <v>1868</v>
      </c>
      <c r="O49" s="60" t="s">
        <v>118</v>
      </c>
      <c r="P49" s="61">
        <v>61</v>
      </c>
      <c r="Q49" s="8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</row>
    <row r="50" spans="1:219" ht="21" customHeight="1" thickTop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7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</row>
    <row r="51" spans="15:255" ht="21" customHeight="1">
      <c r="O51" s="7"/>
      <c r="P51" s="7"/>
      <c r="Q51" s="7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4:255" ht="21" customHeight="1">
      <c r="D52" s="7"/>
      <c r="H52" s="7"/>
      <c r="I52" s="7"/>
      <c r="J52" s="7"/>
      <c r="K52" s="7"/>
      <c r="L52" s="7"/>
      <c r="O52" s="7"/>
      <c r="P52" s="7"/>
      <c r="Q52" s="7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4:255" ht="21" customHeight="1">
      <c r="D53" s="7"/>
      <c r="H53" s="7"/>
      <c r="I53" s="7"/>
      <c r="J53" s="7"/>
      <c r="K53" s="7"/>
      <c r="L53" s="7"/>
      <c r="O53" s="7"/>
      <c r="P53" s="7"/>
      <c r="Q53" s="7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4:255" ht="21" customHeight="1">
      <c r="D54" s="7"/>
      <c r="H54" s="7"/>
      <c r="I54" s="7"/>
      <c r="J54" s="7"/>
      <c r="K54" s="7"/>
      <c r="L54" s="7"/>
      <c r="O54" s="7"/>
      <c r="P54" s="7"/>
      <c r="Q54" s="7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4:255" ht="21" customHeight="1">
      <c r="D55" s="7"/>
      <c r="H55" s="7"/>
      <c r="I55" s="7"/>
      <c r="J55" s="7"/>
      <c r="K55" s="7"/>
      <c r="L55" s="7"/>
      <c r="O55" s="7"/>
      <c r="P55" s="7"/>
      <c r="Q55" s="7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4:255" ht="21.75" customHeight="1">
      <c r="D56" s="7"/>
      <c r="E56" s="7"/>
      <c r="H56" s="7"/>
      <c r="I56" s="7"/>
      <c r="J56" s="7"/>
      <c r="K56" s="7"/>
      <c r="L56" s="7"/>
      <c r="N56" s="7"/>
      <c r="O56" s="7"/>
      <c r="P56" s="7"/>
      <c r="Q56" s="7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5:255" ht="19.5" customHeight="1">
      <c r="E57" s="7"/>
      <c r="H57" s="7"/>
      <c r="I57" s="7"/>
      <c r="J57" s="7"/>
      <c r="K57" s="7"/>
      <c r="L57" s="7"/>
      <c r="N57" s="7"/>
      <c r="O57" s="7"/>
      <c r="P57" s="7"/>
      <c r="Q57" s="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5:255" ht="19.5" customHeight="1">
      <c r="E58" s="7"/>
      <c r="J58" s="7"/>
      <c r="K58" s="7"/>
      <c r="L58" s="7"/>
      <c r="N58" s="7"/>
      <c r="O58" s="7"/>
      <c r="P58" s="7"/>
      <c r="Q58" s="7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5:255" ht="19.5" customHeight="1">
      <c r="E59" s="7"/>
      <c r="J59" s="7"/>
      <c r="K59" s="7"/>
      <c r="L59" s="7"/>
      <c r="N59" s="7"/>
      <c r="O59" s="7"/>
      <c r="P59" s="7"/>
      <c r="Q59" s="7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3:255" ht="19.5" customHeight="1">
      <c r="C60" s="7"/>
      <c r="D60" s="7"/>
      <c r="E60" s="7"/>
      <c r="I60" s="7"/>
      <c r="J60" s="7"/>
      <c r="K60" s="7"/>
      <c r="L60" s="7"/>
      <c r="M60" s="7"/>
      <c r="N60" s="7"/>
      <c r="O60" s="7"/>
      <c r="P60" s="7"/>
      <c r="Q60" s="7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7:255" ht="19.5" customHeight="1">
      <c r="G61" s="7"/>
      <c r="H61" s="7"/>
      <c r="I61" s="7"/>
      <c r="J61" s="7"/>
      <c r="K61" s="7"/>
      <c r="L61" s="7"/>
      <c r="N61" s="7"/>
      <c r="O61" s="7"/>
      <c r="P61" s="7"/>
      <c r="Q61" s="7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5:255" ht="19.5" customHeight="1">
      <c r="E62" s="7"/>
      <c r="F62" s="7"/>
      <c r="G62" s="7"/>
      <c r="H62" s="7"/>
      <c r="I62" s="7"/>
      <c r="J62" s="7"/>
      <c r="K62" s="7"/>
      <c r="L62" s="7"/>
      <c r="N62" s="7"/>
      <c r="O62" s="7"/>
      <c r="P62" s="7"/>
      <c r="Q62" s="7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5:255" ht="19.5" customHeight="1">
      <c r="E63" s="7"/>
      <c r="G63" s="7"/>
      <c r="H63" s="7"/>
      <c r="I63" s="7"/>
      <c r="J63" s="7"/>
      <c r="K63" s="7"/>
      <c r="L63" s="7"/>
      <c r="N63" s="7"/>
      <c r="O63" s="7"/>
      <c r="P63" s="7"/>
      <c r="Q63" s="7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3:255" ht="19.5" customHeight="1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5:255" ht="19.5" customHeight="1">
      <c r="E65" s="7"/>
      <c r="F65" s="7"/>
      <c r="G65" s="7"/>
      <c r="H65" s="7"/>
      <c r="I65" s="7"/>
      <c r="J65" s="7"/>
      <c r="K65" s="7"/>
      <c r="L65" s="7"/>
      <c r="N65" s="7"/>
      <c r="O65" s="7"/>
      <c r="P65" s="7"/>
      <c r="Q65" s="7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5:255" ht="17.25">
      <c r="E66" s="7"/>
      <c r="F66" s="7"/>
      <c r="G66" s="7"/>
      <c r="H66" s="7"/>
      <c r="I66" s="7"/>
      <c r="N66" s="7"/>
      <c r="O66" s="7"/>
      <c r="P66" s="7"/>
      <c r="Q66" s="7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7:255" ht="17.25">
      <c r="G67" s="7"/>
      <c r="H67" s="7"/>
      <c r="I67" s="7"/>
      <c r="N67" s="7"/>
      <c r="O67" s="7"/>
      <c r="P67" s="7"/>
      <c r="Q67" s="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5:255" ht="17.25">
      <c r="E68" s="7"/>
      <c r="G68" s="7"/>
      <c r="H68" s="7"/>
      <c r="I68" s="7"/>
      <c r="K68" s="7"/>
      <c r="N68" s="7"/>
      <c r="O68" s="7"/>
      <c r="P68" s="7"/>
      <c r="Q68" s="7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5:255" ht="17.25">
      <c r="E69" s="7"/>
      <c r="F69" s="4"/>
      <c r="G69" s="7"/>
      <c r="H69" s="7"/>
      <c r="I69" s="7"/>
      <c r="J69" s="7"/>
      <c r="K69" s="7"/>
      <c r="L69" s="7"/>
      <c r="N69" s="7"/>
      <c r="O69" s="7"/>
      <c r="P69" s="7"/>
      <c r="Q69" s="7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5:255" ht="17.25">
      <c r="E70" s="7"/>
      <c r="F70" s="7"/>
      <c r="G70" s="7"/>
      <c r="H70" s="7"/>
      <c r="I70" s="7"/>
      <c r="J70" s="7"/>
      <c r="K70" s="7"/>
      <c r="L70" s="7"/>
      <c r="N70" s="7"/>
      <c r="O70" s="7"/>
      <c r="P70" s="7"/>
      <c r="Q70" s="7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5:255" ht="17.25">
      <c r="E71" s="7"/>
      <c r="F71" s="7"/>
      <c r="G71" s="7"/>
      <c r="H71" s="7"/>
      <c r="I71" s="7"/>
      <c r="J71" s="7"/>
      <c r="K71" s="7"/>
      <c r="L71" s="7"/>
      <c r="N71" s="7"/>
      <c r="O71" s="7"/>
      <c r="P71" s="7"/>
      <c r="Q71" s="7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5:255" ht="17.25">
      <c r="E72" s="7"/>
      <c r="F72" s="7"/>
      <c r="G72" s="7"/>
      <c r="H72" s="7"/>
      <c r="I72" s="7"/>
      <c r="J72" s="7"/>
      <c r="K72" s="7"/>
      <c r="L72" s="7"/>
      <c r="N72" s="7"/>
      <c r="O72" s="7"/>
      <c r="P72" s="7"/>
      <c r="Q72" s="7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3:255" ht="17.25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5:255" ht="17.25">
      <c r="E74" s="7"/>
      <c r="J74" s="7"/>
      <c r="K74" s="7"/>
      <c r="N74" s="7"/>
      <c r="O74" s="7"/>
      <c r="P74" s="7"/>
      <c r="Q74" s="7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5:255" ht="17.25">
      <c r="E75" s="7"/>
      <c r="J75" s="7"/>
      <c r="K75" s="7"/>
      <c r="N75" s="7"/>
      <c r="P75" s="7"/>
      <c r="Q75" s="7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5:255" ht="17.25">
      <c r="E76" s="7"/>
      <c r="J76" s="7"/>
      <c r="K76" s="7"/>
      <c r="N76" s="7"/>
      <c r="P76" s="7"/>
      <c r="Q76" s="7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3:255" ht="17.25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5:255" ht="17.25">
      <c r="E78" s="7"/>
      <c r="J78" s="7"/>
      <c r="K78" s="7"/>
      <c r="N78" s="7"/>
      <c r="O78" s="7"/>
      <c r="P78" s="7"/>
      <c r="Q78" s="7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5:255" ht="17.25">
      <c r="E79" s="7"/>
      <c r="J79" s="7"/>
      <c r="K79" s="7"/>
      <c r="N79" s="7"/>
      <c r="O79" s="7"/>
      <c r="P79" s="7"/>
      <c r="Q79" s="7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5:255" ht="17.25">
      <c r="E80" s="7"/>
      <c r="J80" s="7"/>
      <c r="K80" s="7"/>
      <c r="N80" s="7"/>
      <c r="O80" s="7"/>
      <c r="P80" s="7"/>
      <c r="Q80" s="7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5:255" ht="17.25">
      <c r="E81" s="7"/>
      <c r="J81" s="7"/>
      <c r="K81" s="7"/>
      <c r="N81" s="7"/>
      <c r="O81" s="7"/>
      <c r="P81" s="7"/>
      <c r="Q81" s="7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5:255" ht="17.25">
      <c r="E82" s="7"/>
      <c r="J82" s="7"/>
      <c r="K82" s="7"/>
      <c r="N82" s="7"/>
      <c r="O82" s="7"/>
      <c r="P82" s="7"/>
      <c r="Q82" s="7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5:255" ht="17.25">
      <c r="E83" s="7"/>
      <c r="J83" s="7"/>
      <c r="K83" s="7"/>
      <c r="N83" s="7"/>
      <c r="O83" s="7"/>
      <c r="P83" s="7"/>
      <c r="Q83" s="7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5:255" ht="17.25">
      <c r="E84" s="7"/>
      <c r="J84" s="7"/>
      <c r="K84" s="7"/>
      <c r="N84" s="7"/>
      <c r="O84" s="7"/>
      <c r="P84" s="7"/>
      <c r="Q84" s="7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5:255" ht="17.25">
      <c r="E85" s="7"/>
      <c r="J85" s="7"/>
      <c r="K85" s="7"/>
      <c r="N85" s="7"/>
      <c r="O85" s="7"/>
      <c r="P85" s="7"/>
      <c r="Q85" s="7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5:255" ht="17.25">
      <c r="E86" s="7"/>
      <c r="J86" s="7"/>
      <c r="K86" s="7"/>
      <c r="N86" s="7"/>
      <c r="O86" s="7"/>
      <c r="P86" s="7"/>
      <c r="Q86" s="7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3:255" ht="17.25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5:255" ht="17.25">
      <c r="E88" s="7"/>
      <c r="J88" s="7"/>
      <c r="K88" s="7"/>
      <c r="N88" s="7"/>
      <c r="O88" s="7"/>
      <c r="P88" s="7"/>
      <c r="Q88" s="7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5:255" ht="17.25">
      <c r="E89" s="7"/>
      <c r="J89" s="7"/>
      <c r="K89" s="7"/>
      <c r="N89" s="7"/>
      <c r="O89" s="7"/>
      <c r="P89" s="7"/>
      <c r="Q89" s="7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5:255" ht="17.25">
      <c r="E90" s="7"/>
      <c r="J90" s="7"/>
      <c r="K90" s="7"/>
      <c r="N90" s="7"/>
      <c r="O90" s="7"/>
      <c r="P90" s="7"/>
      <c r="Q90" s="7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5:255" ht="17.25">
      <c r="E91" s="7"/>
      <c r="H91" s="7"/>
      <c r="J91" s="7"/>
      <c r="K91" s="7"/>
      <c r="N91" s="7"/>
      <c r="O91" s="7"/>
      <c r="P91" s="7"/>
      <c r="Q91" s="7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5:255" ht="17.25">
      <c r="E92" s="7"/>
      <c r="J92" s="7"/>
      <c r="K92" s="7"/>
      <c r="N92" s="7"/>
      <c r="O92" s="7"/>
      <c r="P92" s="7"/>
      <c r="Q92" s="7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5:255" ht="17.25">
      <c r="E93" s="7"/>
      <c r="J93" s="7"/>
      <c r="K93" s="7"/>
      <c r="N93" s="7"/>
      <c r="O93" s="7"/>
      <c r="P93" s="7"/>
      <c r="Q93" s="7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5:255" ht="17.25">
      <c r="E94" s="7"/>
      <c r="J94" s="7"/>
      <c r="K94" s="7"/>
      <c r="N94" s="7"/>
      <c r="O94" s="7"/>
      <c r="P94" s="7"/>
      <c r="Q94" s="7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5:255" ht="17.25">
      <c r="E95" s="7"/>
      <c r="J95" s="7"/>
      <c r="K95" s="7"/>
      <c r="N95" s="7"/>
      <c r="O95" s="7"/>
      <c r="P95" s="7"/>
      <c r="Q95" s="7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3:255" ht="17.25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5:255" ht="17.25">
      <c r="E97" s="7"/>
      <c r="J97" s="7"/>
      <c r="K97" s="7"/>
      <c r="N97" s="7"/>
      <c r="O97" s="7"/>
      <c r="P97" s="7"/>
      <c r="Q97" s="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5:255" ht="17.25">
      <c r="E98" s="7"/>
      <c r="J98" s="7"/>
      <c r="K98" s="7"/>
      <c r="N98" s="7"/>
      <c r="O98" s="7"/>
      <c r="P98" s="7"/>
      <c r="Q98" s="7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5:255" ht="17.25">
      <c r="E99" s="7"/>
      <c r="J99" s="7"/>
      <c r="K99" s="7"/>
      <c r="N99" s="7"/>
      <c r="O99" s="7"/>
      <c r="P99" s="7"/>
      <c r="Q99" s="7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5:255" ht="17.25">
      <c r="E100" s="7"/>
      <c r="J100" s="7"/>
      <c r="K100" s="7"/>
      <c r="N100" s="7"/>
      <c r="O100" s="7"/>
      <c r="P100" s="7"/>
      <c r="Q100" s="7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11:255" ht="17.25">
      <c r="K101" s="7"/>
      <c r="O101" s="7"/>
      <c r="P101" s="7"/>
      <c r="Q101" s="7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11:255" ht="17.25">
      <c r="K102" s="7"/>
      <c r="O102" s="7"/>
      <c r="P102" s="7"/>
      <c r="Q102" s="7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11:255" ht="17.25">
      <c r="K103" s="7"/>
      <c r="O103" s="7"/>
      <c r="P103" s="7"/>
      <c r="Q103" s="7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11:255" ht="17.25">
      <c r="K104" s="7"/>
      <c r="O104" s="7"/>
      <c r="P104" s="7"/>
      <c r="Q104" s="7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1:255" ht="17.25">
      <c r="K105" s="7"/>
      <c r="O105" s="7"/>
      <c r="P105" s="7"/>
      <c r="Q105" s="7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1:255" ht="17.25">
      <c r="K106" s="7"/>
      <c r="O106" s="7"/>
      <c r="P106" s="7"/>
      <c r="Q106" s="7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1:255" ht="17.25">
      <c r="K107" s="7"/>
      <c r="O107" s="7"/>
      <c r="P107" s="7"/>
      <c r="Q107" s="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1:255" ht="17.25">
      <c r="K108" s="7"/>
      <c r="O108" s="7"/>
      <c r="P108" s="7"/>
      <c r="Q108" s="7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1:255" ht="17.25">
      <c r="K109" s="7"/>
      <c r="O109" s="7"/>
      <c r="P109" s="7"/>
      <c r="Q109" s="7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1:255" ht="17.25">
      <c r="K110" s="7"/>
      <c r="O110" s="7"/>
      <c r="P110" s="7"/>
      <c r="Q110" s="7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  <row r="111" spans="11:255" ht="17.25">
      <c r="K111" s="7"/>
      <c r="O111" s="7"/>
      <c r="P111" s="7"/>
      <c r="Q111" s="7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</row>
    <row r="112" spans="15:255" ht="17.25">
      <c r="O112" s="7"/>
      <c r="P112" s="7"/>
      <c r="Q112" s="7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</row>
    <row r="113" spans="15:255" ht="17.25">
      <c r="O113" s="7"/>
      <c r="P113" s="7"/>
      <c r="Q113" s="7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</row>
    <row r="114" spans="15:255" ht="17.25">
      <c r="O114" s="7"/>
      <c r="P114" s="7"/>
      <c r="Q114" s="7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15:255" ht="17.25">
      <c r="O115" s="7"/>
      <c r="P115" s="7"/>
      <c r="Q115" s="7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</row>
    <row r="116" spans="15:255" ht="17.25">
      <c r="O116" s="7"/>
      <c r="P116" s="7"/>
      <c r="Q116" s="7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</row>
    <row r="117" spans="15:255" ht="17.25">
      <c r="O117" s="7"/>
      <c r="P117" s="7"/>
      <c r="Q117" s="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5:255" ht="17.25">
      <c r="O118" s="7"/>
      <c r="P118" s="7"/>
      <c r="Q118" s="7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5:255" ht="17.25">
      <c r="O119" s="7"/>
      <c r="P119" s="7"/>
      <c r="Q119" s="7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</sheetData>
  <printOptions horizontalCentered="1"/>
  <pageMargins left="0.3937007874015748" right="0.2755905511811024" top="0.5905511811023623" bottom="0.1968503937007874" header="0" footer="0"/>
  <pageSetup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110"/>
  <sheetViews>
    <sheetView showOutlineSymbols="0" zoomScale="87" zoomScaleNormal="87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4" sqref="E14"/>
    </sheetView>
  </sheetViews>
  <sheetFormatPr defaultColWidth="8.88671875" defaultRowHeight="15"/>
  <cols>
    <col min="1" max="1" width="3.6640625" style="1" customWidth="1"/>
    <col min="2" max="2" width="9.6640625" style="1" customWidth="1"/>
    <col min="3" max="6" width="10.6640625" style="1" customWidth="1"/>
    <col min="7" max="7" width="7.6640625" style="1" customWidth="1"/>
    <col min="8" max="9" width="6.6640625" style="1" customWidth="1"/>
    <col min="10" max="11" width="7.6640625" style="1" customWidth="1"/>
    <col min="12" max="13" width="6.6640625" style="1" customWidth="1"/>
    <col min="14" max="14" width="7.6640625" style="1" customWidth="1"/>
    <col min="15" max="15" width="2.6640625" style="1" customWidth="1"/>
    <col min="16" max="16" width="7.6640625" style="1" customWidth="1"/>
    <col min="17" max="17" width="0.88671875" style="1" customWidth="1"/>
    <col min="18" max="18" width="3.6640625" style="1" customWidth="1"/>
    <col min="19" max="19" width="11.6640625" style="1" customWidth="1"/>
    <col min="20" max="21" width="14.6640625" style="1" customWidth="1"/>
    <col min="22" max="22" width="3.6640625" style="1" customWidth="1"/>
    <col min="23" max="23" width="11.6640625" style="1" customWidth="1"/>
    <col min="24" max="16384" width="10.6640625" style="1" customWidth="1"/>
  </cols>
  <sheetData>
    <row r="1" spans="2:219" ht="30" customHeight="1">
      <c r="B1" s="2" t="s">
        <v>16</v>
      </c>
      <c r="E1" s="3" t="s">
        <v>83</v>
      </c>
      <c r="M1" s="4" t="s">
        <v>70</v>
      </c>
      <c r="Q1" s="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</row>
    <row r="2" spans="17:219" ht="19.5" customHeight="1" thickBot="1">
      <c r="Q2" s="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</row>
    <row r="3" spans="1:219" ht="19.5" customHeight="1" thickTop="1">
      <c r="A3" s="24"/>
      <c r="B3" s="25" t="s">
        <v>17</v>
      </c>
      <c r="C3" s="26" t="s">
        <v>58</v>
      </c>
      <c r="D3" s="25"/>
      <c r="E3" s="25"/>
      <c r="F3" s="26"/>
      <c r="G3" s="26" t="s">
        <v>62</v>
      </c>
      <c r="H3" s="25"/>
      <c r="I3" s="25"/>
      <c r="J3" s="25"/>
      <c r="K3" s="26" t="s">
        <v>68</v>
      </c>
      <c r="L3" s="25"/>
      <c r="M3" s="25"/>
      <c r="N3" s="25"/>
      <c r="O3" s="26"/>
      <c r="P3" s="27"/>
      <c r="Q3" s="8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</row>
    <row r="4" spans="1:219" ht="19.5" customHeight="1">
      <c r="A4" s="28"/>
      <c r="B4" s="29"/>
      <c r="C4" s="30"/>
      <c r="D4" s="30"/>
      <c r="E4" s="30"/>
      <c r="F4" s="31"/>
      <c r="G4" s="30"/>
      <c r="H4" s="30" t="s">
        <v>64</v>
      </c>
      <c r="I4" s="32" t="s">
        <v>66</v>
      </c>
      <c r="J4" s="30"/>
      <c r="K4" s="30"/>
      <c r="L4" s="30" t="s">
        <v>64</v>
      </c>
      <c r="M4" s="32" t="s">
        <v>66</v>
      </c>
      <c r="N4" s="30"/>
      <c r="O4" s="31"/>
      <c r="P4" s="33"/>
      <c r="Q4" s="8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</row>
    <row r="5" spans="1:219" ht="19.5" customHeight="1" thickBot="1">
      <c r="A5" s="28" t="s">
        <v>0</v>
      </c>
      <c r="B5" s="29"/>
      <c r="C5" s="34" t="s">
        <v>59</v>
      </c>
      <c r="D5" s="34" t="s">
        <v>60</v>
      </c>
      <c r="E5" s="34" t="s">
        <v>22</v>
      </c>
      <c r="F5" s="34" t="s">
        <v>61</v>
      </c>
      <c r="G5" s="34" t="s">
        <v>63</v>
      </c>
      <c r="H5" s="35" t="s">
        <v>65</v>
      </c>
      <c r="I5" s="35" t="s">
        <v>67</v>
      </c>
      <c r="J5" s="34" t="s">
        <v>22</v>
      </c>
      <c r="K5" s="34" t="s">
        <v>63</v>
      </c>
      <c r="L5" s="35" t="s">
        <v>69</v>
      </c>
      <c r="M5" s="35" t="s">
        <v>67</v>
      </c>
      <c r="N5" s="34" t="s">
        <v>22</v>
      </c>
      <c r="O5" s="36" t="s">
        <v>71</v>
      </c>
      <c r="P5" s="37"/>
      <c r="Q5" s="8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</row>
    <row r="6" spans="1:219" ht="21" customHeight="1" thickTop="1">
      <c r="A6" s="38"/>
      <c r="B6" s="26" t="s">
        <v>18</v>
      </c>
      <c r="C6" s="39">
        <v>96830</v>
      </c>
      <c r="D6" s="39">
        <v>103685</v>
      </c>
      <c r="E6" s="40">
        <v>200515</v>
      </c>
      <c r="F6" s="39">
        <v>72420</v>
      </c>
      <c r="G6" s="39">
        <v>342</v>
      </c>
      <c r="H6" s="39">
        <v>155</v>
      </c>
      <c r="I6" s="39">
        <v>19</v>
      </c>
      <c r="J6" s="40">
        <v>516</v>
      </c>
      <c r="K6" s="39">
        <v>301</v>
      </c>
      <c r="L6" s="39">
        <v>130</v>
      </c>
      <c r="M6" s="39">
        <v>4</v>
      </c>
      <c r="N6" s="40">
        <v>435</v>
      </c>
      <c r="O6" s="41" t="s">
        <v>118</v>
      </c>
      <c r="P6" s="42">
        <v>81</v>
      </c>
      <c r="Q6" s="8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</row>
    <row r="7" spans="1:219" ht="21" customHeight="1">
      <c r="A7" s="43" t="s">
        <v>1</v>
      </c>
      <c r="B7" s="30" t="s">
        <v>19</v>
      </c>
      <c r="C7" s="44">
        <v>67527</v>
      </c>
      <c r="D7" s="44">
        <v>73850</v>
      </c>
      <c r="E7" s="45">
        <v>141377</v>
      </c>
      <c r="F7" s="44">
        <v>56601</v>
      </c>
      <c r="G7" s="44">
        <v>329</v>
      </c>
      <c r="H7" s="44">
        <v>122</v>
      </c>
      <c r="I7" s="44">
        <v>2</v>
      </c>
      <c r="J7" s="45">
        <v>453</v>
      </c>
      <c r="K7" s="44">
        <v>399</v>
      </c>
      <c r="L7" s="44">
        <v>98</v>
      </c>
      <c r="M7" s="44">
        <v>1</v>
      </c>
      <c r="N7" s="45">
        <v>498</v>
      </c>
      <c r="O7" s="46" t="s">
        <v>119</v>
      </c>
      <c r="P7" s="47">
        <v>45</v>
      </c>
      <c r="Q7" s="8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ht="21" customHeight="1">
      <c r="A8" s="43"/>
      <c r="B8" s="30" t="s">
        <v>20</v>
      </c>
      <c r="C8" s="44">
        <v>23198</v>
      </c>
      <c r="D8" s="44">
        <v>25915</v>
      </c>
      <c r="E8" s="45">
        <v>49113</v>
      </c>
      <c r="F8" s="44">
        <v>18877</v>
      </c>
      <c r="G8" s="44">
        <v>86</v>
      </c>
      <c r="H8" s="44">
        <v>38</v>
      </c>
      <c r="I8" s="44">
        <v>0</v>
      </c>
      <c r="J8" s="45">
        <v>124</v>
      </c>
      <c r="K8" s="44">
        <v>107</v>
      </c>
      <c r="L8" s="44">
        <v>45</v>
      </c>
      <c r="M8" s="44">
        <v>0</v>
      </c>
      <c r="N8" s="45">
        <v>152</v>
      </c>
      <c r="O8" s="46" t="s">
        <v>119</v>
      </c>
      <c r="P8" s="47">
        <v>28</v>
      </c>
      <c r="Q8" s="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ht="21" customHeight="1">
      <c r="A9" s="43" t="s">
        <v>2</v>
      </c>
      <c r="B9" s="30" t="s">
        <v>21</v>
      </c>
      <c r="C9" s="48">
        <v>18312</v>
      </c>
      <c r="D9" s="48">
        <v>19345</v>
      </c>
      <c r="E9" s="45">
        <v>37657</v>
      </c>
      <c r="F9" s="48">
        <v>14383</v>
      </c>
      <c r="G9" s="48">
        <v>86</v>
      </c>
      <c r="H9" s="48">
        <v>17</v>
      </c>
      <c r="I9" s="44">
        <v>0</v>
      </c>
      <c r="J9" s="45">
        <v>103</v>
      </c>
      <c r="K9" s="48">
        <v>95</v>
      </c>
      <c r="L9" s="48">
        <v>39</v>
      </c>
      <c r="M9" s="44">
        <v>0</v>
      </c>
      <c r="N9" s="45">
        <v>134</v>
      </c>
      <c r="O9" s="46" t="s">
        <v>119</v>
      </c>
      <c r="P9" s="47">
        <v>31</v>
      </c>
      <c r="Q9" s="8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ht="21" customHeight="1" thickBot="1">
      <c r="A10" s="43"/>
      <c r="B10" s="49" t="s">
        <v>22</v>
      </c>
      <c r="C10" s="50">
        <v>205867</v>
      </c>
      <c r="D10" s="50">
        <v>222795</v>
      </c>
      <c r="E10" s="50">
        <v>428662</v>
      </c>
      <c r="F10" s="50">
        <v>162281</v>
      </c>
      <c r="G10" s="50">
        <v>843</v>
      </c>
      <c r="H10" s="50">
        <v>332</v>
      </c>
      <c r="I10" s="50">
        <v>21</v>
      </c>
      <c r="J10" s="50">
        <v>1196</v>
      </c>
      <c r="K10" s="50">
        <v>902</v>
      </c>
      <c r="L10" s="50">
        <v>312</v>
      </c>
      <c r="M10" s="50">
        <v>5</v>
      </c>
      <c r="N10" s="50">
        <v>1219</v>
      </c>
      <c r="O10" s="51" t="s">
        <v>119</v>
      </c>
      <c r="P10" s="52">
        <v>23</v>
      </c>
      <c r="Q10" s="8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ht="21" customHeight="1" thickTop="1">
      <c r="A11" s="109" t="s">
        <v>101</v>
      </c>
      <c r="B11" s="26" t="s">
        <v>100</v>
      </c>
      <c r="C11" s="39">
        <v>6688</v>
      </c>
      <c r="D11" s="39">
        <v>7258</v>
      </c>
      <c r="E11" s="40">
        <v>13946</v>
      </c>
      <c r="F11" s="39">
        <v>4253</v>
      </c>
      <c r="G11" s="39">
        <v>17</v>
      </c>
      <c r="H11" s="39">
        <v>8</v>
      </c>
      <c r="I11" s="39">
        <v>3</v>
      </c>
      <c r="J11" s="40">
        <v>28</v>
      </c>
      <c r="K11" s="39">
        <v>30</v>
      </c>
      <c r="L11" s="39">
        <v>17</v>
      </c>
      <c r="M11" s="39">
        <v>0</v>
      </c>
      <c r="N11" s="40">
        <v>47</v>
      </c>
      <c r="O11" s="41" t="s">
        <v>119</v>
      </c>
      <c r="P11" s="42">
        <v>19</v>
      </c>
      <c r="Q11" s="8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ht="21" customHeight="1" thickBot="1">
      <c r="A12" s="43"/>
      <c r="B12" s="49" t="s">
        <v>22</v>
      </c>
      <c r="C12" s="50">
        <v>6688</v>
      </c>
      <c r="D12" s="50">
        <v>7258</v>
      </c>
      <c r="E12" s="50">
        <v>13946</v>
      </c>
      <c r="F12" s="50">
        <v>4253</v>
      </c>
      <c r="G12" s="50">
        <v>17</v>
      </c>
      <c r="H12" s="50">
        <v>8</v>
      </c>
      <c r="I12" s="50">
        <v>3</v>
      </c>
      <c r="J12" s="50">
        <v>28</v>
      </c>
      <c r="K12" s="50">
        <v>30</v>
      </c>
      <c r="L12" s="50">
        <v>17</v>
      </c>
      <c r="M12" s="50">
        <v>0</v>
      </c>
      <c r="N12" s="50">
        <v>47</v>
      </c>
      <c r="O12" s="51" t="s">
        <v>119</v>
      </c>
      <c r="P12" s="52">
        <v>19</v>
      </c>
      <c r="Q12" s="8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ht="21" customHeight="1" thickTop="1">
      <c r="A13" s="38"/>
      <c r="B13" s="26" t="s">
        <v>26</v>
      </c>
      <c r="C13" s="39">
        <v>5045</v>
      </c>
      <c r="D13" s="39">
        <v>5376</v>
      </c>
      <c r="E13" s="40">
        <v>10421</v>
      </c>
      <c r="F13" s="39">
        <v>2913</v>
      </c>
      <c r="G13" s="39">
        <v>49</v>
      </c>
      <c r="H13" s="39">
        <v>7</v>
      </c>
      <c r="I13" s="39">
        <v>0</v>
      </c>
      <c r="J13" s="40">
        <v>56</v>
      </c>
      <c r="K13" s="39">
        <v>26</v>
      </c>
      <c r="L13" s="39">
        <v>5</v>
      </c>
      <c r="M13" s="39">
        <v>0</v>
      </c>
      <c r="N13" s="40">
        <v>31</v>
      </c>
      <c r="O13" s="41" t="s">
        <v>118</v>
      </c>
      <c r="P13" s="42">
        <v>25</v>
      </c>
      <c r="Q13" s="8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ht="21" customHeight="1">
      <c r="A14" s="43" t="s">
        <v>6</v>
      </c>
      <c r="B14" s="30" t="s">
        <v>27</v>
      </c>
      <c r="C14" s="44">
        <v>2167</v>
      </c>
      <c r="D14" s="44">
        <v>2356</v>
      </c>
      <c r="E14" s="45">
        <v>4523</v>
      </c>
      <c r="F14" s="44">
        <v>1243</v>
      </c>
      <c r="G14" s="44">
        <v>14</v>
      </c>
      <c r="H14" s="44">
        <v>2</v>
      </c>
      <c r="I14" s="44">
        <v>0</v>
      </c>
      <c r="J14" s="45">
        <v>16</v>
      </c>
      <c r="K14" s="44">
        <v>12</v>
      </c>
      <c r="L14" s="44">
        <v>5</v>
      </c>
      <c r="M14" s="44">
        <v>0</v>
      </c>
      <c r="N14" s="45">
        <v>17</v>
      </c>
      <c r="O14" s="46" t="s">
        <v>119</v>
      </c>
      <c r="P14" s="47">
        <v>1</v>
      </c>
      <c r="Q14" s="8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ht="21" customHeight="1">
      <c r="A15" s="43" t="s">
        <v>102</v>
      </c>
      <c r="B15" s="30" t="s">
        <v>29</v>
      </c>
      <c r="C15" s="44">
        <v>2628</v>
      </c>
      <c r="D15" s="44">
        <v>2820</v>
      </c>
      <c r="E15" s="45">
        <v>5448</v>
      </c>
      <c r="F15" s="44">
        <v>1492</v>
      </c>
      <c r="G15" s="44">
        <v>7</v>
      </c>
      <c r="H15" s="44">
        <v>4</v>
      </c>
      <c r="I15" s="44">
        <v>0</v>
      </c>
      <c r="J15" s="45">
        <v>11</v>
      </c>
      <c r="K15" s="44">
        <v>20</v>
      </c>
      <c r="L15" s="44">
        <v>6</v>
      </c>
      <c r="M15" s="44">
        <v>1</v>
      </c>
      <c r="N15" s="45">
        <v>27</v>
      </c>
      <c r="O15" s="46" t="s">
        <v>119</v>
      </c>
      <c r="P15" s="47">
        <v>16</v>
      </c>
      <c r="Q15" s="8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ht="21" customHeight="1">
      <c r="A16" s="43" t="s">
        <v>103</v>
      </c>
      <c r="B16" s="30" t="s">
        <v>30</v>
      </c>
      <c r="C16" s="44">
        <v>2273</v>
      </c>
      <c r="D16" s="44">
        <v>2468</v>
      </c>
      <c r="E16" s="45">
        <v>4741</v>
      </c>
      <c r="F16" s="44">
        <v>1612</v>
      </c>
      <c r="G16" s="44">
        <v>14</v>
      </c>
      <c r="H16" s="44">
        <v>0</v>
      </c>
      <c r="I16" s="44">
        <v>0</v>
      </c>
      <c r="J16" s="45">
        <v>14</v>
      </c>
      <c r="K16" s="44">
        <v>18</v>
      </c>
      <c r="L16" s="44">
        <v>14</v>
      </c>
      <c r="M16" s="44">
        <v>0</v>
      </c>
      <c r="N16" s="45">
        <v>32</v>
      </c>
      <c r="O16" s="46" t="s">
        <v>119</v>
      </c>
      <c r="P16" s="47">
        <v>18</v>
      </c>
      <c r="Q16" s="8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ht="21" customHeight="1">
      <c r="A17" s="43"/>
      <c r="B17" s="30" t="s">
        <v>33</v>
      </c>
      <c r="C17" s="44">
        <v>4365</v>
      </c>
      <c r="D17" s="44">
        <v>4793</v>
      </c>
      <c r="E17" s="45">
        <v>9158</v>
      </c>
      <c r="F17" s="44">
        <v>2826</v>
      </c>
      <c r="G17" s="44">
        <v>9</v>
      </c>
      <c r="H17" s="44">
        <v>2</v>
      </c>
      <c r="I17" s="44">
        <v>0</v>
      </c>
      <c r="J17" s="45">
        <v>11</v>
      </c>
      <c r="K17" s="44">
        <v>22</v>
      </c>
      <c r="L17" s="44">
        <v>8</v>
      </c>
      <c r="M17" s="44">
        <v>0</v>
      </c>
      <c r="N17" s="45">
        <v>30</v>
      </c>
      <c r="O17" s="46" t="s">
        <v>119</v>
      </c>
      <c r="P17" s="47">
        <v>19</v>
      </c>
      <c r="Q17" s="8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ht="21" customHeight="1" thickBot="1">
      <c r="A18" s="43"/>
      <c r="B18" s="49" t="s">
        <v>22</v>
      </c>
      <c r="C18" s="50">
        <v>16478</v>
      </c>
      <c r="D18" s="50">
        <v>17813</v>
      </c>
      <c r="E18" s="50">
        <v>34291</v>
      </c>
      <c r="F18" s="50">
        <v>10086</v>
      </c>
      <c r="G18" s="50">
        <v>93</v>
      </c>
      <c r="H18" s="50">
        <v>15</v>
      </c>
      <c r="I18" s="50">
        <v>0</v>
      </c>
      <c r="J18" s="50">
        <v>108</v>
      </c>
      <c r="K18" s="50">
        <v>98</v>
      </c>
      <c r="L18" s="50">
        <v>38</v>
      </c>
      <c r="M18" s="50">
        <v>1</v>
      </c>
      <c r="N18" s="50">
        <v>137</v>
      </c>
      <c r="O18" s="51" t="s">
        <v>119</v>
      </c>
      <c r="P18" s="52">
        <v>29</v>
      </c>
      <c r="Q18" s="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ht="21" customHeight="1" thickTop="1">
      <c r="A19" s="38"/>
      <c r="B19" s="26" t="s">
        <v>40</v>
      </c>
      <c r="C19" s="39">
        <v>3736</v>
      </c>
      <c r="D19" s="39">
        <v>4119</v>
      </c>
      <c r="E19" s="40">
        <v>7855</v>
      </c>
      <c r="F19" s="39">
        <v>2693</v>
      </c>
      <c r="G19" s="39">
        <v>8</v>
      </c>
      <c r="H19" s="39">
        <v>5</v>
      </c>
      <c r="I19" s="39">
        <v>0</v>
      </c>
      <c r="J19" s="40">
        <v>13</v>
      </c>
      <c r="K19" s="39">
        <v>16</v>
      </c>
      <c r="L19" s="39">
        <v>6</v>
      </c>
      <c r="M19" s="39">
        <v>2</v>
      </c>
      <c r="N19" s="40">
        <v>24</v>
      </c>
      <c r="O19" s="41" t="s">
        <v>119</v>
      </c>
      <c r="P19" s="42">
        <v>11</v>
      </c>
      <c r="Q19" s="8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ht="21" customHeight="1">
      <c r="A20" s="43" t="s">
        <v>106</v>
      </c>
      <c r="B20" s="30" t="s">
        <v>41</v>
      </c>
      <c r="C20" s="44">
        <v>2080</v>
      </c>
      <c r="D20" s="44">
        <v>2197</v>
      </c>
      <c r="E20" s="45">
        <v>4277</v>
      </c>
      <c r="F20" s="44">
        <v>1317</v>
      </c>
      <c r="G20" s="44">
        <v>10</v>
      </c>
      <c r="H20" s="44">
        <v>0</v>
      </c>
      <c r="I20" s="44">
        <v>0</v>
      </c>
      <c r="J20" s="45">
        <v>10</v>
      </c>
      <c r="K20" s="44">
        <v>6</v>
      </c>
      <c r="L20" s="44">
        <v>4</v>
      </c>
      <c r="M20" s="44">
        <v>0</v>
      </c>
      <c r="N20" s="45">
        <v>10</v>
      </c>
      <c r="O20" s="46" t="s">
        <v>118</v>
      </c>
      <c r="P20" s="47" t="s">
        <v>120</v>
      </c>
      <c r="Q20" s="8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ht="21" customHeight="1">
      <c r="A21" s="43"/>
      <c r="B21" s="30" t="s">
        <v>42</v>
      </c>
      <c r="C21" s="44">
        <v>3825</v>
      </c>
      <c r="D21" s="44">
        <v>4129</v>
      </c>
      <c r="E21" s="45">
        <v>7954</v>
      </c>
      <c r="F21" s="44">
        <v>2427</v>
      </c>
      <c r="G21" s="44">
        <v>13</v>
      </c>
      <c r="H21" s="44">
        <v>7</v>
      </c>
      <c r="I21" s="44">
        <v>0</v>
      </c>
      <c r="J21" s="45">
        <v>20</v>
      </c>
      <c r="K21" s="44">
        <v>28</v>
      </c>
      <c r="L21" s="44">
        <v>6</v>
      </c>
      <c r="M21" s="44">
        <v>0</v>
      </c>
      <c r="N21" s="45">
        <v>34</v>
      </c>
      <c r="O21" s="46" t="s">
        <v>119</v>
      </c>
      <c r="P21" s="47">
        <v>14</v>
      </c>
      <c r="Q21" s="8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ht="21" customHeight="1">
      <c r="A22" s="43" t="s">
        <v>107</v>
      </c>
      <c r="B22" s="30" t="s">
        <v>43</v>
      </c>
      <c r="C22" s="44">
        <v>4344</v>
      </c>
      <c r="D22" s="44">
        <v>4646</v>
      </c>
      <c r="E22" s="45">
        <v>8990</v>
      </c>
      <c r="F22" s="44">
        <v>2553</v>
      </c>
      <c r="G22" s="44">
        <v>14</v>
      </c>
      <c r="H22" s="44">
        <v>6</v>
      </c>
      <c r="I22" s="44">
        <v>0</v>
      </c>
      <c r="J22" s="45">
        <v>20</v>
      </c>
      <c r="K22" s="44">
        <v>9</v>
      </c>
      <c r="L22" s="44">
        <v>12</v>
      </c>
      <c r="M22" s="44">
        <v>0</v>
      </c>
      <c r="N22" s="45">
        <v>21</v>
      </c>
      <c r="O22" s="46" t="s">
        <v>119</v>
      </c>
      <c r="P22" s="47">
        <v>1</v>
      </c>
      <c r="Q22" s="8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ht="21" customHeight="1">
      <c r="A23" s="43"/>
      <c r="B23" s="30" t="s">
        <v>104</v>
      </c>
      <c r="C23" s="44">
        <v>8588</v>
      </c>
      <c r="D23" s="44">
        <v>9330</v>
      </c>
      <c r="E23" s="45">
        <v>17918</v>
      </c>
      <c r="F23" s="44">
        <v>5450</v>
      </c>
      <c r="G23" s="44">
        <v>59</v>
      </c>
      <c r="H23" s="44">
        <v>14</v>
      </c>
      <c r="I23" s="44">
        <v>0</v>
      </c>
      <c r="J23" s="45">
        <v>73</v>
      </c>
      <c r="K23" s="44">
        <v>26</v>
      </c>
      <c r="L23" s="44">
        <v>19</v>
      </c>
      <c r="M23" s="44">
        <v>0</v>
      </c>
      <c r="N23" s="45">
        <v>45</v>
      </c>
      <c r="O23" s="46" t="s">
        <v>118</v>
      </c>
      <c r="P23" s="47">
        <v>28</v>
      </c>
      <c r="Q23" s="8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ht="21" customHeight="1">
      <c r="A24" s="43" t="s">
        <v>103</v>
      </c>
      <c r="B24" s="30" t="s">
        <v>105</v>
      </c>
      <c r="C24" s="44">
        <v>9748</v>
      </c>
      <c r="D24" s="44">
        <v>10680</v>
      </c>
      <c r="E24" s="45">
        <v>20428</v>
      </c>
      <c r="F24" s="44">
        <v>6289</v>
      </c>
      <c r="G24" s="44">
        <v>36</v>
      </c>
      <c r="H24" s="44">
        <v>12</v>
      </c>
      <c r="I24" s="44">
        <v>0</v>
      </c>
      <c r="J24" s="45">
        <v>48</v>
      </c>
      <c r="K24" s="44">
        <v>31</v>
      </c>
      <c r="L24" s="44">
        <v>24</v>
      </c>
      <c r="M24" s="44">
        <v>0</v>
      </c>
      <c r="N24" s="45">
        <v>55</v>
      </c>
      <c r="O24" s="46" t="s">
        <v>119</v>
      </c>
      <c r="P24" s="47">
        <v>7</v>
      </c>
      <c r="Q24" s="8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ht="21" customHeight="1" thickBot="1">
      <c r="A25" s="43"/>
      <c r="B25" s="49" t="s">
        <v>22</v>
      </c>
      <c r="C25" s="50">
        <v>32321</v>
      </c>
      <c r="D25" s="50">
        <v>35101</v>
      </c>
      <c r="E25" s="50">
        <v>67422</v>
      </c>
      <c r="F25" s="50">
        <v>20729</v>
      </c>
      <c r="G25" s="50">
        <v>140</v>
      </c>
      <c r="H25" s="50">
        <v>44</v>
      </c>
      <c r="I25" s="50">
        <v>0</v>
      </c>
      <c r="J25" s="50">
        <v>184</v>
      </c>
      <c r="K25" s="50">
        <v>116</v>
      </c>
      <c r="L25" s="50">
        <v>71</v>
      </c>
      <c r="M25" s="50">
        <v>2</v>
      </c>
      <c r="N25" s="50">
        <v>189</v>
      </c>
      <c r="O25" s="51" t="s">
        <v>119</v>
      </c>
      <c r="P25" s="52">
        <v>5</v>
      </c>
      <c r="Q25" s="8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ht="21" customHeight="1" thickTop="1">
      <c r="A26" s="38"/>
      <c r="B26" s="30" t="s">
        <v>48</v>
      </c>
      <c r="C26" s="39">
        <v>3544</v>
      </c>
      <c r="D26" s="39">
        <v>3763</v>
      </c>
      <c r="E26" s="40">
        <v>7307</v>
      </c>
      <c r="F26" s="39">
        <v>2132</v>
      </c>
      <c r="G26" s="39">
        <v>21</v>
      </c>
      <c r="H26" s="39">
        <v>3</v>
      </c>
      <c r="I26" s="39">
        <v>0</v>
      </c>
      <c r="J26" s="40">
        <v>24</v>
      </c>
      <c r="K26" s="39">
        <v>24</v>
      </c>
      <c r="L26" s="39">
        <v>6</v>
      </c>
      <c r="M26" s="39">
        <v>0</v>
      </c>
      <c r="N26" s="40">
        <v>30</v>
      </c>
      <c r="O26" s="41" t="s">
        <v>119</v>
      </c>
      <c r="P26" s="42">
        <v>6</v>
      </c>
      <c r="Q26" s="8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ht="21" customHeight="1">
      <c r="A27" s="43" t="s">
        <v>12</v>
      </c>
      <c r="B27" s="30" t="s">
        <v>49</v>
      </c>
      <c r="C27" s="44">
        <v>1443</v>
      </c>
      <c r="D27" s="44">
        <v>1660</v>
      </c>
      <c r="E27" s="45">
        <v>3103</v>
      </c>
      <c r="F27" s="44">
        <v>869</v>
      </c>
      <c r="G27" s="44">
        <v>10</v>
      </c>
      <c r="H27" s="44">
        <v>6</v>
      </c>
      <c r="I27" s="44">
        <v>0</v>
      </c>
      <c r="J27" s="45">
        <v>16</v>
      </c>
      <c r="K27" s="44">
        <v>13</v>
      </c>
      <c r="L27" s="44">
        <v>1</v>
      </c>
      <c r="M27" s="44">
        <v>0</v>
      </c>
      <c r="N27" s="45">
        <v>14</v>
      </c>
      <c r="O27" s="46" t="s">
        <v>118</v>
      </c>
      <c r="P27" s="47">
        <v>2</v>
      </c>
      <c r="Q27" s="8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ht="21" customHeight="1">
      <c r="A28" s="43"/>
      <c r="B28" s="30" t="s">
        <v>50</v>
      </c>
      <c r="C28" s="44">
        <v>4294</v>
      </c>
      <c r="D28" s="44">
        <v>4766</v>
      </c>
      <c r="E28" s="45">
        <v>9060</v>
      </c>
      <c r="F28" s="44">
        <v>2880</v>
      </c>
      <c r="G28" s="44">
        <v>28</v>
      </c>
      <c r="H28" s="44">
        <v>4</v>
      </c>
      <c r="I28" s="44">
        <v>0</v>
      </c>
      <c r="J28" s="45">
        <v>32</v>
      </c>
      <c r="K28" s="44">
        <v>17</v>
      </c>
      <c r="L28" s="44">
        <v>8</v>
      </c>
      <c r="M28" s="44">
        <v>0</v>
      </c>
      <c r="N28" s="45">
        <v>25</v>
      </c>
      <c r="O28" s="46" t="s">
        <v>118</v>
      </c>
      <c r="P28" s="47">
        <v>7</v>
      </c>
      <c r="Q28" s="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ht="21" customHeight="1">
      <c r="A29" s="43"/>
      <c r="B29" s="30" t="s">
        <v>51</v>
      </c>
      <c r="C29" s="44">
        <v>3295</v>
      </c>
      <c r="D29" s="44">
        <v>3602</v>
      </c>
      <c r="E29" s="45">
        <v>6897</v>
      </c>
      <c r="F29" s="44">
        <v>1964</v>
      </c>
      <c r="G29" s="44">
        <v>24</v>
      </c>
      <c r="H29" s="44">
        <v>8</v>
      </c>
      <c r="I29" s="44">
        <v>0</v>
      </c>
      <c r="J29" s="45">
        <v>32</v>
      </c>
      <c r="K29" s="44">
        <v>17</v>
      </c>
      <c r="L29" s="44">
        <v>9</v>
      </c>
      <c r="M29" s="44">
        <v>0</v>
      </c>
      <c r="N29" s="45">
        <v>26</v>
      </c>
      <c r="O29" s="46" t="s">
        <v>118</v>
      </c>
      <c r="P29" s="47">
        <v>6</v>
      </c>
      <c r="Q29" s="8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1:219" ht="21" customHeight="1">
      <c r="A30" s="43" t="s">
        <v>11</v>
      </c>
      <c r="B30" s="30" t="s">
        <v>52</v>
      </c>
      <c r="C30" s="44">
        <v>3558</v>
      </c>
      <c r="D30" s="44">
        <v>3872</v>
      </c>
      <c r="E30" s="45">
        <v>7430</v>
      </c>
      <c r="F30" s="44">
        <v>2329</v>
      </c>
      <c r="G30" s="44">
        <v>20</v>
      </c>
      <c r="H30" s="44">
        <v>6</v>
      </c>
      <c r="I30" s="44">
        <v>0</v>
      </c>
      <c r="J30" s="45">
        <v>26</v>
      </c>
      <c r="K30" s="44">
        <v>19</v>
      </c>
      <c r="L30" s="44">
        <v>12</v>
      </c>
      <c r="M30" s="44">
        <v>0</v>
      </c>
      <c r="N30" s="45">
        <v>31</v>
      </c>
      <c r="O30" s="46" t="s">
        <v>119</v>
      </c>
      <c r="P30" s="47">
        <v>5</v>
      </c>
      <c r="Q30" s="8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ht="21" customHeight="1">
      <c r="A31" s="43"/>
      <c r="B31" s="30" t="s">
        <v>53</v>
      </c>
      <c r="C31" s="44">
        <v>2502</v>
      </c>
      <c r="D31" s="44">
        <v>2766</v>
      </c>
      <c r="E31" s="45">
        <v>5268</v>
      </c>
      <c r="F31" s="44">
        <v>1495</v>
      </c>
      <c r="G31" s="44">
        <v>17</v>
      </c>
      <c r="H31" s="44">
        <v>2</v>
      </c>
      <c r="I31" s="44">
        <v>0</v>
      </c>
      <c r="J31" s="45">
        <v>19</v>
      </c>
      <c r="K31" s="44">
        <v>4</v>
      </c>
      <c r="L31" s="44">
        <v>5</v>
      </c>
      <c r="M31" s="44">
        <v>0</v>
      </c>
      <c r="N31" s="45">
        <v>9</v>
      </c>
      <c r="O31" s="46" t="s">
        <v>118</v>
      </c>
      <c r="P31" s="47">
        <v>10</v>
      </c>
      <c r="Q31" s="8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ht="21" customHeight="1">
      <c r="A32" s="43" t="s">
        <v>5</v>
      </c>
      <c r="B32" s="30" t="s">
        <v>108</v>
      </c>
      <c r="C32" s="44">
        <v>5805</v>
      </c>
      <c r="D32" s="44">
        <v>6412</v>
      </c>
      <c r="E32" s="45">
        <v>12217</v>
      </c>
      <c r="F32" s="44">
        <v>3688</v>
      </c>
      <c r="G32" s="44">
        <v>19</v>
      </c>
      <c r="H32" s="44">
        <v>2</v>
      </c>
      <c r="I32" s="44">
        <v>0</v>
      </c>
      <c r="J32" s="45">
        <v>21</v>
      </c>
      <c r="K32" s="44">
        <v>19</v>
      </c>
      <c r="L32" s="44">
        <v>18</v>
      </c>
      <c r="M32" s="44">
        <v>0</v>
      </c>
      <c r="N32" s="45">
        <v>37</v>
      </c>
      <c r="O32" s="46" t="s">
        <v>119</v>
      </c>
      <c r="P32" s="47">
        <v>16</v>
      </c>
      <c r="Q32" s="8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:219" ht="21" customHeight="1" thickBot="1">
      <c r="A33" s="43"/>
      <c r="B33" s="49" t="s">
        <v>22</v>
      </c>
      <c r="C33" s="50">
        <v>24441</v>
      </c>
      <c r="D33" s="50">
        <v>26841</v>
      </c>
      <c r="E33" s="50">
        <v>51282</v>
      </c>
      <c r="F33" s="50">
        <v>15357</v>
      </c>
      <c r="G33" s="50">
        <v>139</v>
      </c>
      <c r="H33" s="50">
        <v>31</v>
      </c>
      <c r="I33" s="50">
        <v>0</v>
      </c>
      <c r="J33" s="50">
        <v>170</v>
      </c>
      <c r="K33" s="50">
        <v>113</v>
      </c>
      <c r="L33" s="50">
        <v>59</v>
      </c>
      <c r="M33" s="50">
        <v>0</v>
      </c>
      <c r="N33" s="50">
        <v>172</v>
      </c>
      <c r="O33" s="51" t="s">
        <v>119</v>
      </c>
      <c r="P33" s="52">
        <v>2</v>
      </c>
      <c r="Q33" s="8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</row>
    <row r="34" spans="1:219" ht="21" customHeight="1" thickTop="1">
      <c r="A34" s="38" t="s">
        <v>13</v>
      </c>
      <c r="B34" s="26" t="s">
        <v>54</v>
      </c>
      <c r="C34" s="39">
        <v>3091</v>
      </c>
      <c r="D34" s="39">
        <v>3498</v>
      </c>
      <c r="E34" s="40">
        <v>6589</v>
      </c>
      <c r="F34" s="39">
        <v>2353</v>
      </c>
      <c r="G34" s="39">
        <v>4</v>
      </c>
      <c r="H34" s="39">
        <v>2</v>
      </c>
      <c r="I34" s="39">
        <v>0</v>
      </c>
      <c r="J34" s="40">
        <v>6</v>
      </c>
      <c r="K34" s="39">
        <v>10</v>
      </c>
      <c r="L34" s="39">
        <v>7</v>
      </c>
      <c r="M34" s="39">
        <v>0</v>
      </c>
      <c r="N34" s="40">
        <v>17</v>
      </c>
      <c r="O34" s="41" t="s">
        <v>119</v>
      </c>
      <c r="P34" s="42">
        <v>11</v>
      </c>
      <c r="Q34" s="8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</row>
    <row r="35" spans="1:219" ht="21" customHeight="1">
      <c r="A35" s="43" t="s">
        <v>14</v>
      </c>
      <c r="B35" s="30" t="s">
        <v>55</v>
      </c>
      <c r="C35" s="44">
        <v>2063</v>
      </c>
      <c r="D35" s="44">
        <v>2319</v>
      </c>
      <c r="E35" s="45">
        <v>4382</v>
      </c>
      <c r="F35" s="44">
        <v>1561</v>
      </c>
      <c r="G35" s="44">
        <v>4</v>
      </c>
      <c r="H35" s="44">
        <v>2</v>
      </c>
      <c r="I35" s="44">
        <v>0</v>
      </c>
      <c r="J35" s="45">
        <v>6</v>
      </c>
      <c r="K35" s="44">
        <v>9</v>
      </c>
      <c r="L35" s="44">
        <v>8</v>
      </c>
      <c r="M35" s="44">
        <v>0</v>
      </c>
      <c r="N35" s="45">
        <v>17</v>
      </c>
      <c r="O35" s="46" t="s">
        <v>119</v>
      </c>
      <c r="P35" s="47">
        <v>11</v>
      </c>
      <c r="Q35" s="8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</row>
    <row r="36" spans="1:219" ht="21" customHeight="1">
      <c r="A36" s="43" t="s">
        <v>5</v>
      </c>
      <c r="B36" s="30" t="s">
        <v>56</v>
      </c>
      <c r="C36" s="48">
        <v>1836</v>
      </c>
      <c r="D36" s="48">
        <v>2066</v>
      </c>
      <c r="E36" s="45">
        <v>3902</v>
      </c>
      <c r="F36" s="48">
        <v>1169</v>
      </c>
      <c r="G36" s="48">
        <v>9</v>
      </c>
      <c r="H36" s="44">
        <v>1</v>
      </c>
      <c r="I36" s="44">
        <v>0</v>
      </c>
      <c r="J36" s="45">
        <v>10</v>
      </c>
      <c r="K36" s="48">
        <v>6</v>
      </c>
      <c r="L36" s="48">
        <v>3</v>
      </c>
      <c r="M36" s="44">
        <v>0</v>
      </c>
      <c r="N36" s="45">
        <v>9</v>
      </c>
      <c r="O36" s="46" t="s">
        <v>118</v>
      </c>
      <c r="P36" s="47">
        <v>1</v>
      </c>
      <c r="Q36" s="8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</row>
    <row r="37" spans="1:219" ht="21" customHeight="1">
      <c r="A37" s="43"/>
      <c r="B37" s="30" t="s">
        <v>57</v>
      </c>
      <c r="C37" s="44">
        <v>2490</v>
      </c>
      <c r="D37" s="44">
        <v>2767</v>
      </c>
      <c r="E37" s="45">
        <v>5257</v>
      </c>
      <c r="F37" s="44">
        <v>1573</v>
      </c>
      <c r="G37" s="44">
        <v>10</v>
      </c>
      <c r="H37" s="44">
        <v>3</v>
      </c>
      <c r="I37" s="44">
        <v>0</v>
      </c>
      <c r="J37" s="45">
        <v>13</v>
      </c>
      <c r="K37" s="44">
        <v>11</v>
      </c>
      <c r="L37" s="44">
        <v>7</v>
      </c>
      <c r="M37" s="44">
        <v>0</v>
      </c>
      <c r="N37" s="45">
        <v>18</v>
      </c>
      <c r="O37" s="46" t="s">
        <v>119</v>
      </c>
      <c r="P37" s="47">
        <v>5</v>
      </c>
      <c r="Q37" s="8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</row>
    <row r="38" spans="1:219" ht="21" customHeight="1" thickBot="1">
      <c r="A38" s="43"/>
      <c r="B38" s="49" t="s">
        <v>22</v>
      </c>
      <c r="C38" s="50">
        <v>9480</v>
      </c>
      <c r="D38" s="50">
        <v>10650</v>
      </c>
      <c r="E38" s="50">
        <v>20130</v>
      </c>
      <c r="F38" s="50">
        <v>6656</v>
      </c>
      <c r="G38" s="50">
        <v>27</v>
      </c>
      <c r="H38" s="50">
        <v>8</v>
      </c>
      <c r="I38" s="50">
        <v>0</v>
      </c>
      <c r="J38" s="50">
        <v>35</v>
      </c>
      <c r="K38" s="50">
        <v>36</v>
      </c>
      <c r="L38" s="50">
        <v>25</v>
      </c>
      <c r="M38" s="50">
        <v>0</v>
      </c>
      <c r="N38" s="50">
        <v>61</v>
      </c>
      <c r="O38" s="51" t="s">
        <v>119</v>
      </c>
      <c r="P38" s="52">
        <v>26</v>
      </c>
      <c r="Q38" s="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</row>
    <row r="39" spans="1:219" ht="21" customHeight="1" thickBot="1" thickTop="1">
      <c r="A39" s="53" t="s">
        <v>5</v>
      </c>
      <c r="B39" s="54" t="s">
        <v>22</v>
      </c>
      <c r="C39" s="55">
        <v>89408</v>
      </c>
      <c r="D39" s="55">
        <v>97663</v>
      </c>
      <c r="E39" s="55">
        <v>187071</v>
      </c>
      <c r="F39" s="55">
        <v>57081</v>
      </c>
      <c r="G39" s="55">
        <v>416</v>
      </c>
      <c r="H39" s="55">
        <v>106</v>
      </c>
      <c r="I39" s="55">
        <v>3</v>
      </c>
      <c r="J39" s="55">
        <v>525</v>
      </c>
      <c r="K39" s="55">
        <v>393</v>
      </c>
      <c r="L39" s="55">
        <v>210</v>
      </c>
      <c r="M39" s="55">
        <v>3</v>
      </c>
      <c r="N39" s="55">
        <v>606</v>
      </c>
      <c r="O39" s="56" t="s">
        <v>119</v>
      </c>
      <c r="P39" s="57">
        <v>81</v>
      </c>
      <c r="Q39" s="8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</row>
    <row r="40" spans="1:219" ht="21" customHeight="1" thickBot="1" thickTop="1">
      <c r="A40" s="58" t="s">
        <v>15</v>
      </c>
      <c r="B40" s="59" t="s">
        <v>22</v>
      </c>
      <c r="C40" s="60">
        <v>295275</v>
      </c>
      <c r="D40" s="60">
        <v>320458</v>
      </c>
      <c r="E40" s="60">
        <v>615733</v>
      </c>
      <c r="F40" s="60">
        <v>219362</v>
      </c>
      <c r="G40" s="60">
        <v>1259</v>
      </c>
      <c r="H40" s="60">
        <v>438</v>
      </c>
      <c r="I40" s="60">
        <v>24</v>
      </c>
      <c r="J40" s="60">
        <v>1721</v>
      </c>
      <c r="K40" s="60">
        <v>1295</v>
      </c>
      <c r="L40" s="60">
        <v>522</v>
      </c>
      <c r="M40" s="60">
        <v>8</v>
      </c>
      <c r="N40" s="60">
        <v>1825</v>
      </c>
      <c r="O40" s="60" t="s">
        <v>119</v>
      </c>
      <c r="P40" s="61">
        <v>104</v>
      </c>
      <c r="Q40" s="8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</row>
    <row r="41" spans="1:219" ht="21" customHeight="1" thickTop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7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</row>
    <row r="42" spans="15:255" ht="21" customHeight="1">
      <c r="O42" s="7"/>
      <c r="P42" s="7"/>
      <c r="Q42" s="7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4:255" ht="21" customHeight="1">
      <c r="D43" s="7"/>
      <c r="H43" s="7"/>
      <c r="I43" s="7"/>
      <c r="J43" s="7"/>
      <c r="K43" s="7"/>
      <c r="L43" s="7"/>
      <c r="O43" s="7"/>
      <c r="P43" s="7"/>
      <c r="Q43" s="7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4:255" ht="21" customHeight="1">
      <c r="D44" s="7"/>
      <c r="H44" s="7"/>
      <c r="I44" s="7"/>
      <c r="J44" s="7"/>
      <c r="K44" s="7"/>
      <c r="L44" s="7"/>
      <c r="O44" s="7"/>
      <c r="P44" s="7"/>
      <c r="Q44" s="7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4:255" ht="21" customHeight="1">
      <c r="D45" s="7"/>
      <c r="H45" s="7"/>
      <c r="I45" s="7"/>
      <c r="J45" s="7"/>
      <c r="K45" s="7"/>
      <c r="L45" s="7"/>
      <c r="O45" s="7"/>
      <c r="P45" s="7"/>
      <c r="Q45" s="7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4:255" ht="21" customHeight="1">
      <c r="D46" s="7"/>
      <c r="H46" s="7"/>
      <c r="I46" s="7"/>
      <c r="J46" s="7"/>
      <c r="K46" s="7"/>
      <c r="L46" s="7"/>
      <c r="O46" s="7"/>
      <c r="P46" s="7"/>
      <c r="Q46" s="7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4:255" ht="21.75" customHeight="1">
      <c r="D47" s="7"/>
      <c r="E47" s="7"/>
      <c r="H47" s="7"/>
      <c r="I47" s="7"/>
      <c r="J47" s="7"/>
      <c r="K47" s="7"/>
      <c r="L47" s="7"/>
      <c r="N47" s="7"/>
      <c r="O47" s="7"/>
      <c r="P47" s="7"/>
      <c r="Q47" s="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5:255" ht="19.5" customHeight="1">
      <c r="E48" s="7"/>
      <c r="H48" s="7"/>
      <c r="I48" s="7"/>
      <c r="J48" s="7"/>
      <c r="K48" s="7"/>
      <c r="L48" s="7"/>
      <c r="N48" s="7"/>
      <c r="O48" s="7"/>
      <c r="P48" s="7"/>
      <c r="Q48" s="7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5:255" ht="19.5" customHeight="1">
      <c r="E49" s="7"/>
      <c r="J49" s="7"/>
      <c r="K49" s="7"/>
      <c r="L49" s="7"/>
      <c r="N49" s="7"/>
      <c r="O49" s="7"/>
      <c r="P49" s="7"/>
      <c r="Q49" s="7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5:255" ht="19.5" customHeight="1">
      <c r="E50" s="7"/>
      <c r="J50" s="7"/>
      <c r="K50" s="7"/>
      <c r="L50" s="7"/>
      <c r="N50" s="7"/>
      <c r="O50" s="7"/>
      <c r="P50" s="7"/>
      <c r="Q50" s="7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3:255" ht="19.5" customHeight="1">
      <c r="C51" s="7"/>
      <c r="D51" s="7"/>
      <c r="E51" s="7"/>
      <c r="I51" s="7"/>
      <c r="J51" s="7"/>
      <c r="K51" s="7"/>
      <c r="L51" s="7"/>
      <c r="M51" s="7"/>
      <c r="N51" s="7"/>
      <c r="O51" s="7"/>
      <c r="P51" s="7"/>
      <c r="Q51" s="7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7:255" ht="19.5" customHeight="1">
      <c r="G52" s="7"/>
      <c r="H52" s="7"/>
      <c r="I52" s="7"/>
      <c r="J52" s="7"/>
      <c r="K52" s="7"/>
      <c r="L52" s="7"/>
      <c r="N52" s="7"/>
      <c r="O52" s="7"/>
      <c r="P52" s="7"/>
      <c r="Q52" s="7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5:255" ht="19.5" customHeight="1">
      <c r="E53" s="7"/>
      <c r="F53" s="7"/>
      <c r="G53" s="7"/>
      <c r="H53" s="7"/>
      <c r="I53" s="7"/>
      <c r="J53" s="7"/>
      <c r="K53" s="7"/>
      <c r="L53" s="7"/>
      <c r="N53" s="7"/>
      <c r="O53" s="7"/>
      <c r="P53" s="7"/>
      <c r="Q53" s="7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5:255" ht="19.5" customHeight="1">
      <c r="E54" s="7"/>
      <c r="G54" s="7"/>
      <c r="H54" s="7"/>
      <c r="I54" s="7"/>
      <c r="J54" s="7"/>
      <c r="K54" s="7"/>
      <c r="L54" s="7"/>
      <c r="N54" s="7"/>
      <c r="O54" s="7"/>
      <c r="P54" s="7"/>
      <c r="Q54" s="7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3:255" ht="19.5" customHeight="1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5:255" ht="19.5" customHeight="1">
      <c r="E56" s="7"/>
      <c r="F56" s="7"/>
      <c r="G56" s="7"/>
      <c r="H56" s="7"/>
      <c r="I56" s="7"/>
      <c r="J56" s="7"/>
      <c r="K56" s="7"/>
      <c r="L56" s="7"/>
      <c r="N56" s="7"/>
      <c r="O56" s="7"/>
      <c r="P56" s="7"/>
      <c r="Q56" s="7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5:255" ht="17.25">
      <c r="E57" s="7"/>
      <c r="F57" s="7"/>
      <c r="G57" s="7"/>
      <c r="H57" s="7"/>
      <c r="I57" s="7"/>
      <c r="N57" s="7"/>
      <c r="O57" s="7"/>
      <c r="P57" s="7"/>
      <c r="Q57" s="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7:255" ht="17.25">
      <c r="G58" s="7"/>
      <c r="H58" s="7"/>
      <c r="I58" s="7"/>
      <c r="N58" s="7"/>
      <c r="O58" s="7"/>
      <c r="P58" s="7"/>
      <c r="Q58" s="7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5:255" ht="17.25">
      <c r="E59" s="7"/>
      <c r="G59" s="7"/>
      <c r="H59" s="7"/>
      <c r="I59" s="7"/>
      <c r="K59" s="7"/>
      <c r="N59" s="7"/>
      <c r="O59" s="7"/>
      <c r="P59" s="7"/>
      <c r="Q59" s="7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5:255" ht="17.25">
      <c r="E60" s="7"/>
      <c r="F60" s="4"/>
      <c r="G60" s="7"/>
      <c r="H60" s="7"/>
      <c r="I60" s="7"/>
      <c r="J60" s="7"/>
      <c r="K60" s="7"/>
      <c r="L60" s="7"/>
      <c r="N60" s="7"/>
      <c r="O60" s="7"/>
      <c r="P60" s="7"/>
      <c r="Q60" s="7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5:255" ht="17.25">
      <c r="E61" s="7"/>
      <c r="F61" s="7"/>
      <c r="G61" s="7"/>
      <c r="H61" s="7"/>
      <c r="I61" s="7"/>
      <c r="J61" s="7"/>
      <c r="K61" s="7"/>
      <c r="L61" s="7"/>
      <c r="N61" s="7"/>
      <c r="O61" s="7"/>
      <c r="P61" s="7"/>
      <c r="Q61" s="7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5:255" ht="17.25">
      <c r="E62" s="7"/>
      <c r="F62" s="7"/>
      <c r="G62" s="7"/>
      <c r="H62" s="7"/>
      <c r="I62" s="7"/>
      <c r="J62" s="7"/>
      <c r="K62" s="7"/>
      <c r="L62" s="7"/>
      <c r="N62" s="7"/>
      <c r="O62" s="7"/>
      <c r="P62" s="7"/>
      <c r="Q62" s="7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5:255" ht="17.25">
      <c r="E63" s="7"/>
      <c r="F63" s="7"/>
      <c r="G63" s="7"/>
      <c r="H63" s="7"/>
      <c r="I63" s="7"/>
      <c r="J63" s="7"/>
      <c r="K63" s="7"/>
      <c r="L63" s="7"/>
      <c r="N63" s="7"/>
      <c r="O63" s="7"/>
      <c r="P63" s="7"/>
      <c r="Q63" s="7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3:255" ht="17.25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5:255" ht="17.25">
      <c r="E65" s="7"/>
      <c r="J65" s="7"/>
      <c r="K65" s="7"/>
      <c r="N65" s="7"/>
      <c r="O65" s="7"/>
      <c r="P65" s="7"/>
      <c r="Q65" s="7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5:255" ht="17.25">
      <c r="E66" s="7"/>
      <c r="J66" s="7"/>
      <c r="K66" s="7"/>
      <c r="N66" s="7"/>
      <c r="P66" s="7"/>
      <c r="Q66" s="7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5:255" ht="17.25">
      <c r="E67" s="7"/>
      <c r="J67" s="7"/>
      <c r="K67" s="7"/>
      <c r="N67" s="7"/>
      <c r="P67" s="7"/>
      <c r="Q67" s="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3:255" ht="17.25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5:255" ht="17.25">
      <c r="E69" s="7"/>
      <c r="J69" s="7"/>
      <c r="K69" s="7"/>
      <c r="N69" s="7"/>
      <c r="O69" s="7"/>
      <c r="P69" s="7"/>
      <c r="Q69" s="7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5:255" ht="17.25">
      <c r="E70" s="7"/>
      <c r="J70" s="7"/>
      <c r="K70" s="7"/>
      <c r="N70" s="7"/>
      <c r="O70" s="7"/>
      <c r="P70" s="7"/>
      <c r="Q70" s="7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5:255" ht="17.25">
      <c r="E71" s="7"/>
      <c r="J71" s="7"/>
      <c r="K71" s="7"/>
      <c r="N71" s="7"/>
      <c r="O71" s="7"/>
      <c r="P71" s="7"/>
      <c r="Q71" s="7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5:255" ht="17.25">
      <c r="E72" s="7"/>
      <c r="J72" s="7"/>
      <c r="K72" s="7"/>
      <c r="N72" s="7"/>
      <c r="O72" s="7"/>
      <c r="P72" s="7"/>
      <c r="Q72" s="7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5:255" ht="17.25">
      <c r="E73" s="7"/>
      <c r="J73" s="7"/>
      <c r="K73" s="7"/>
      <c r="N73" s="7"/>
      <c r="O73" s="7"/>
      <c r="P73" s="7"/>
      <c r="Q73" s="7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5:255" ht="17.25">
      <c r="E74" s="7"/>
      <c r="J74" s="7"/>
      <c r="K74" s="7"/>
      <c r="N74" s="7"/>
      <c r="O74" s="7"/>
      <c r="P74" s="7"/>
      <c r="Q74" s="7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5:255" ht="17.25">
      <c r="E75" s="7"/>
      <c r="J75" s="7"/>
      <c r="K75" s="7"/>
      <c r="N75" s="7"/>
      <c r="O75" s="7"/>
      <c r="P75" s="7"/>
      <c r="Q75" s="7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5:255" ht="17.25">
      <c r="E76" s="7"/>
      <c r="J76" s="7"/>
      <c r="K76" s="7"/>
      <c r="N76" s="7"/>
      <c r="O76" s="7"/>
      <c r="P76" s="7"/>
      <c r="Q76" s="7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5:255" ht="17.25">
      <c r="E77" s="7"/>
      <c r="J77" s="7"/>
      <c r="K77" s="7"/>
      <c r="N77" s="7"/>
      <c r="O77" s="7"/>
      <c r="P77" s="7"/>
      <c r="Q77" s="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3:255" ht="17.25"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5:255" ht="17.25">
      <c r="E79" s="7"/>
      <c r="J79" s="7"/>
      <c r="K79" s="7"/>
      <c r="N79" s="7"/>
      <c r="O79" s="7"/>
      <c r="P79" s="7"/>
      <c r="Q79" s="7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5:255" ht="17.25">
      <c r="E80" s="7"/>
      <c r="J80" s="7"/>
      <c r="K80" s="7"/>
      <c r="N80" s="7"/>
      <c r="O80" s="7"/>
      <c r="P80" s="7"/>
      <c r="Q80" s="7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5:255" ht="17.25">
      <c r="E81" s="7"/>
      <c r="J81" s="7"/>
      <c r="K81" s="7"/>
      <c r="N81" s="7"/>
      <c r="O81" s="7"/>
      <c r="P81" s="7"/>
      <c r="Q81" s="7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5:255" ht="17.25">
      <c r="E82" s="7"/>
      <c r="H82" s="7"/>
      <c r="J82" s="7"/>
      <c r="K82" s="7"/>
      <c r="N82" s="7"/>
      <c r="O82" s="7"/>
      <c r="P82" s="7"/>
      <c r="Q82" s="7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5:255" ht="17.25">
      <c r="E83" s="7"/>
      <c r="J83" s="7"/>
      <c r="K83" s="7"/>
      <c r="N83" s="7"/>
      <c r="O83" s="7"/>
      <c r="P83" s="7"/>
      <c r="Q83" s="7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5:255" ht="17.25">
      <c r="E84" s="7"/>
      <c r="J84" s="7"/>
      <c r="K84" s="7"/>
      <c r="N84" s="7"/>
      <c r="O84" s="7"/>
      <c r="P84" s="7"/>
      <c r="Q84" s="7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5:255" ht="17.25">
      <c r="E85" s="7"/>
      <c r="J85" s="7"/>
      <c r="K85" s="7"/>
      <c r="N85" s="7"/>
      <c r="O85" s="7"/>
      <c r="P85" s="7"/>
      <c r="Q85" s="7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5:255" ht="17.25">
      <c r="E86" s="7"/>
      <c r="J86" s="7"/>
      <c r="K86" s="7"/>
      <c r="N86" s="7"/>
      <c r="O86" s="7"/>
      <c r="P86" s="7"/>
      <c r="Q86" s="7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3:255" ht="17.25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5:255" ht="17.25">
      <c r="E88" s="7"/>
      <c r="J88" s="7"/>
      <c r="K88" s="7"/>
      <c r="N88" s="7"/>
      <c r="O88" s="7"/>
      <c r="P88" s="7"/>
      <c r="Q88" s="7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5:255" ht="17.25">
      <c r="E89" s="7"/>
      <c r="J89" s="7"/>
      <c r="K89" s="7"/>
      <c r="N89" s="7"/>
      <c r="O89" s="7"/>
      <c r="P89" s="7"/>
      <c r="Q89" s="7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5:255" ht="17.25">
      <c r="E90" s="7"/>
      <c r="J90" s="7"/>
      <c r="K90" s="7"/>
      <c r="N90" s="7"/>
      <c r="O90" s="7"/>
      <c r="P90" s="7"/>
      <c r="Q90" s="7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5:255" ht="17.25">
      <c r="E91" s="7"/>
      <c r="J91" s="7"/>
      <c r="K91" s="7"/>
      <c r="N91" s="7"/>
      <c r="O91" s="7"/>
      <c r="P91" s="7"/>
      <c r="Q91" s="7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11:255" ht="17.25">
      <c r="K92" s="7"/>
      <c r="O92" s="7"/>
      <c r="P92" s="7"/>
      <c r="Q92" s="7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11:255" ht="17.25">
      <c r="K93" s="7"/>
      <c r="O93" s="7"/>
      <c r="P93" s="7"/>
      <c r="Q93" s="7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11:255" ht="17.25">
      <c r="K94" s="7"/>
      <c r="O94" s="7"/>
      <c r="P94" s="7"/>
      <c r="Q94" s="7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11:255" ht="17.25">
      <c r="K95" s="7"/>
      <c r="O95" s="7"/>
      <c r="P95" s="7"/>
      <c r="Q95" s="7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11:255" ht="17.25">
      <c r="K96" s="7"/>
      <c r="O96" s="7"/>
      <c r="P96" s="7"/>
      <c r="Q96" s="7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11:255" ht="17.25">
      <c r="K97" s="7"/>
      <c r="O97" s="7"/>
      <c r="P97" s="7"/>
      <c r="Q97" s="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11:255" ht="17.25">
      <c r="K98" s="7"/>
      <c r="O98" s="7"/>
      <c r="P98" s="7"/>
      <c r="Q98" s="7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11:255" ht="17.25">
      <c r="K99" s="7"/>
      <c r="O99" s="7"/>
      <c r="P99" s="7"/>
      <c r="Q99" s="7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11:255" ht="17.25">
      <c r="K100" s="7"/>
      <c r="O100" s="7"/>
      <c r="P100" s="7"/>
      <c r="Q100" s="7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11:255" ht="17.25">
      <c r="K101" s="7"/>
      <c r="O101" s="7"/>
      <c r="P101" s="7"/>
      <c r="Q101" s="7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11:255" ht="17.25">
      <c r="K102" s="7"/>
      <c r="O102" s="7"/>
      <c r="P102" s="7"/>
      <c r="Q102" s="7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15:255" ht="17.25">
      <c r="O103" s="7"/>
      <c r="P103" s="7"/>
      <c r="Q103" s="7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15:255" ht="17.25">
      <c r="O104" s="7"/>
      <c r="P104" s="7"/>
      <c r="Q104" s="7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5:255" ht="17.25">
      <c r="O105" s="7"/>
      <c r="P105" s="7"/>
      <c r="Q105" s="7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5:255" ht="17.25">
      <c r="O106" s="7"/>
      <c r="P106" s="7"/>
      <c r="Q106" s="7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5:255" ht="17.25">
      <c r="O107" s="7"/>
      <c r="P107" s="7"/>
      <c r="Q107" s="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5:255" ht="17.25">
      <c r="O108" s="7"/>
      <c r="P108" s="7"/>
      <c r="Q108" s="7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5:255" ht="17.25">
      <c r="O109" s="7"/>
      <c r="P109" s="7"/>
      <c r="Q109" s="7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5:255" ht="17.25">
      <c r="O110" s="7"/>
      <c r="P110" s="7"/>
      <c r="Q110" s="7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</sheetData>
  <printOptions horizontalCentered="1"/>
  <pageMargins left="0.3937007874015748" right="0.2755905511811024" top="0.5905511811023623" bottom="0.1968503937007874" header="0" footer="0"/>
  <pageSetup horizontalDpi="300" verticalDpi="3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U110"/>
  <sheetViews>
    <sheetView showOutlineSymbols="0" zoomScale="87" zoomScaleNormal="87" workbookViewId="0" topLeftCell="A1">
      <pane xSplit="2" ySplit="5" topLeftCell="C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43" sqref="G43"/>
    </sheetView>
  </sheetViews>
  <sheetFormatPr defaultColWidth="8.88671875" defaultRowHeight="15"/>
  <cols>
    <col min="1" max="1" width="3.6640625" style="1" customWidth="1"/>
    <col min="2" max="2" width="9.6640625" style="1" customWidth="1"/>
    <col min="3" max="6" width="10.6640625" style="1" customWidth="1"/>
    <col min="7" max="7" width="7.6640625" style="1" customWidth="1"/>
    <col min="8" max="9" width="6.6640625" style="1" customWidth="1"/>
    <col min="10" max="11" width="7.6640625" style="1" customWidth="1"/>
    <col min="12" max="13" width="6.6640625" style="1" customWidth="1"/>
    <col min="14" max="14" width="7.6640625" style="1" customWidth="1"/>
    <col min="15" max="15" width="2.6640625" style="1" customWidth="1"/>
    <col min="16" max="16" width="7.6640625" style="1" customWidth="1"/>
    <col min="17" max="17" width="0.78125" style="1" customWidth="1"/>
    <col min="18" max="18" width="3.6640625" style="1" customWidth="1"/>
    <col min="19" max="19" width="11.6640625" style="1" customWidth="1"/>
    <col min="20" max="21" width="14.6640625" style="1" customWidth="1"/>
    <col min="22" max="22" width="3.6640625" style="1" customWidth="1"/>
    <col min="23" max="23" width="11.6640625" style="1" customWidth="1"/>
    <col min="24" max="16384" width="10.6640625" style="1" customWidth="1"/>
  </cols>
  <sheetData>
    <row r="1" spans="1:219" ht="30" customHeight="1">
      <c r="A1" s="7"/>
      <c r="B1" s="2" t="s">
        <v>16</v>
      </c>
      <c r="C1" s="7"/>
      <c r="D1" s="7"/>
      <c r="E1" s="3" t="s">
        <v>81</v>
      </c>
      <c r="F1" s="7"/>
      <c r="G1" s="7"/>
      <c r="H1" s="7"/>
      <c r="I1" s="7"/>
      <c r="J1" s="7"/>
      <c r="K1" s="7"/>
      <c r="L1" s="7"/>
      <c r="M1" s="4" t="s">
        <v>70</v>
      </c>
      <c r="N1" s="7"/>
      <c r="O1" s="7"/>
      <c r="P1" s="7"/>
      <c r="Q1" s="7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</row>
    <row r="2" spans="17:219" ht="19.5" customHeight="1" thickBot="1">
      <c r="Q2" s="7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</row>
    <row r="3" spans="1:219" ht="19.5" customHeight="1" thickTop="1">
      <c r="A3" s="24"/>
      <c r="B3" s="25" t="s">
        <v>17</v>
      </c>
      <c r="C3" s="26" t="s">
        <v>58</v>
      </c>
      <c r="D3" s="25"/>
      <c r="E3" s="25"/>
      <c r="F3" s="26"/>
      <c r="G3" s="26" t="s">
        <v>62</v>
      </c>
      <c r="H3" s="25"/>
      <c r="I3" s="25"/>
      <c r="J3" s="25"/>
      <c r="K3" s="26" t="s">
        <v>68</v>
      </c>
      <c r="L3" s="25"/>
      <c r="M3" s="25"/>
      <c r="N3" s="25"/>
      <c r="O3" s="26"/>
      <c r="P3" s="27"/>
      <c r="Q3" s="8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</row>
    <row r="4" spans="1:219" ht="19.5" customHeight="1">
      <c r="A4" s="28"/>
      <c r="B4" s="29"/>
      <c r="C4" s="30"/>
      <c r="D4" s="30"/>
      <c r="E4" s="30"/>
      <c r="F4" s="31"/>
      <c r="G4" s="30"/>
      <c r="H4" s="30" t="s">
        <v>64</v>
      </c>
      <c r="I4" s="32" t="s">
        <v>66</v>
      </c>
      <c r="J4" s="30"/>
      <c r="K4" s="30"/>
      <c r="L4" s="30" t="s">
        <v>64</v>
      </c>
      <c r="M4" s="32" t="s">
        <v>66</v>
      </c>
      <c r="N4" s="30"/>
      <c r="O4" s="31"/>
      <c r="P4" s="33"/>
      <c r="Q4" s="8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</row>
    <row r="5" spans="1:219" ht="19.5" customHeight="1" thickBot="1">
      <c r="A5" s="28" t="s">
        <v>0</v>
      </c>
      <c r="B5" s="29"/>
      <c r="C5" s="34" t="s">
        <v>59</v>
      </c>
      <c r="D5" s="34" t="s">
        <v>60</v>
      </c>
      <c r="E5" s="34" t="s">
        <v>22</v>
      </c>
      <c r="F5" s="34" t="s">
        <v>61</v>
      </c>
      <c r="G5" s="34" t="s">
        <v>63</v>
      </c>
      <c r="H5" s="35" t="s">
        <v>65</v>
      </c>
      <c r="I5" s="35" t="s">
        <v>67</v>
      </c>
      <c r="J5" s="34" t="s">
        <v>22</v>
      </c>
      <c r="K5" s="34" t="s">
        <v>63</v>
      </c>
      <c r="L5" s="35" t="s">
        <v>69</v>
      </c>
      <c r="M5" s="35" t="s">
        <v>67</v>
      </c>
      <c r="N5" s="34" t="s">
        <v>22</v>
      </c>
      <c r="O5" s="36" t="s">
        <v>71</v>
      </c>
      <c r="P5" s="37"/>
      <c r="Q5" s="8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</row>
    <row r="6" spans="1:219" ht="21" customHeight="1" thickTop="1">
      <c r="A6" s="38"/>
      <c r="B6" s="26" t="s">
        <v>18</v>
      </c>
      <c r="C6" s="39">
        <v>96836</v>
      </c>
      <c r="D6" s="39">
        <v>103696</v>
      </c>
      <c r="E6" s="40">
        <v>200532</v>
      </c>
      <c r="F6" s="39">
        <v>72449</v>
      </c>
      <c r="G6" s="39">
        <v>270</v>
      </c>
      <c r="H6" s="39">
        <v>157</v>
      </c>
      <c r="I6" s="39">
        <v>7</v>
      </c>
      <c r="J6" s="40">
        <v>434</v>
      </c>
      <c r="K6" s="39">
        <v>264</v>
      </c>
      <c r="L6" s="39">
        <v>151</v>
      </c>
      <c r="M6" s="39">
        <v>2</v>
      </c>
      <c r="N6" s="40">
        <v>417</v>
      </c>
      <c r="O6" s="41" t="s">
        <v>118</v>
      </c>
      <c r="P6" s="42">
        <v>17</v>
      </c>
      <c r="Q6" s="8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</row>
    <row r="7" spans="1:219" ht="21" customHeight="1">
      <c r="A7" s="43" t="s">
        <v>1</v>
      </c>
      <c r="B7" s="30" t="s">
        <v>19</v>
      </c>
      <c r="C7" s="44">
        <v>67513</v>
      </c>
      <c r="D7" s="44">
        <v>73849</v>
      </c>
      <c r="E7" s="45">
        <v>141362</v>
      </c>
      <c r="F7" s="44">
        <v>56607</v>
      </c>
      <c r="G7" s="44">
        <v>297</v>
      </c>
      <c r="H7" s="44">
        <v>132</v>
      </c>
      <c r="I7" s="44">
        <v>0</v>
      </c>
      <c r="J7" s="45">
        <v>429</v>
      </c>
      <c r="K7" s="44">
        <v>336</v>
      </c>
      <c r="L7" s="44">
        <v>107</v>
      </c>
      <c r="M7" s="44">
        <v>1</v>
      </c>
      <c r="N7" s="45">
        <v>444</v>
      </c>
      <c r="O7" s="46" t="s">
        <v>119</v>
      </c>
      <c r="P7" s="47">
        <v>15</v>
      </c>
      <c r="Q7" s="8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ht="21" customHeight="1">
      <c r="A8" s="43"/>
      <c r="B8" s="30" t="s">
        <v>20</v>
      </c>
      <c r="C8" s="44">
        <v>23173</v>
      </c>
      <c r="D8" s="44">
        <v>25886</v>
      </c>
      <c r="E8" s="45">
        <v>49059</v>
      </c>
      <c r="F8" s="44">
        <v>18851</v>
      </c>
      <c r="G8" s="44">
        <v>87</v>
      </c>
      <c r="H8" s="44">
        <v>28</v>
      </c>
      <c r="I8" s="44">
        <v>1</v>
      </c>
      <c r="J8" s="45">
        <v>116</v>
      </c>
      <c r="K8" s="44">
        <v>133</v>
      </c>
      <c r="L8" s="44">
        <v>37</v>
      </c>
      <c r="M8" s="44">
        <v>0</v>
      </c>
      <c r="N8" s="45">
        <v>170</v>
      </c>
      <c r="O8" s="46" t="s">
        <v>119</v>
      </c>
      <c r="P8" s="47">
        <v>54</v>
      </c>
      <c r="Q8" s="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ht="21" customHeight="1">
      <c r="A9" s="43" t="s">
        <v>2</v>
      </c>
      <c r="B9" s="30" t="s">
        <v>21</v>
      </c>
      <c r="C9" s="48">
        <v>18297</v>
      </c>
      <c r="D9" s="48">
        <v>19327</v>
      </c>
      <c r="E9" s="45">
        <v>37624</v>
      </c>
      <c r="F9" s="48">
        <v>14393</v>
      </c>
      <c r="G9" s="48">
        <v>52</v>
      </c>
      <c r="H9" s="48">
        <v>19</v>
      </c>
      <c r="I9" s="44">
        <v>0</v>
      </c>
      <c r="J9" s="45">
        <v>71</v>
      </c>
      <c r="K9" s="48">
        <v>71</v>
      </c>
      <c r="L9" s="48">
        <v>33</v>
      </c>
      <c r="M9" s="44">
        <v>0</v>
      </c>
      <c r="N9" s="45">
        <v>104</v>
      </c>
      <c r="O9" s="46" t="s">
        <v>119</v>
      </c>
      <c r="P9" s="47">
        <v>33</v>
      </c>
      <c r="Q9" s="8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ht="21" customHeight="1" thickBot="1">
      <c r="A10" s="43"/>
      <c r="B10" s="49" t="s">
        <v>22</v>
      </c>
      <c r="C10" s="50">
        <v>205819</v>
      </c>
      <c r="D10" s="50">
        <v>222758</v>
      </c>
      <c r="E10" s="50">
        <v>428577</v>
      </c>
      <c r="F10" s="50">
        <v>162300</v>
      </c>
      <c r="G10" s="50">
        <v>706</v>
      </c>
      <c r="H10" s="50">
        <v>336</v>
      </c>
      <c r="I10" s="50">
        <v>8</v>
      </c>
      <c r="J10" s="50">
        <v>1050</v>
      </c>
      <c r="K10" s="50">
        <v>804</v>
      </c>
      <c r="L10" s="50">
        <v>328</v>
      </c>
      <c r="M10" s="50">
        <v>3</v>
      </c>
      <c r="N10" s="50">
        <v>1135</v>
      </c>
      <c r="O10" s="51" t="s">
        <v>119</v>
      </c>
      <c r="P10" s="52">
        <v>85</v>
      </c>
      <c r="Q10" s="8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ht="21" customHeight="1" thickTop="1">
      <c r="A11" s="110" t="s">
        <v>110</v>
      </c>
      <c r="B11" s="26" t="s">
        <v>109</v>
      </c>
      <c r="C11" s="39">
        <v>6678</v>
      </c>
      <c r="D11" s="39">
        <v>7257</v>
      </c>
      <c r="E11" s="40">
        <v>13935</v>
      </c>
      <c r="F11" s="39">
        <v>4251</v>
      </c>
      <c r="G11" s="39">
        <v>27</v>
      </c>
      <c r="H11" s="39">
        <v>8</v>
      </c>
      <c r="I11" s="39">
        <v>0</v>
      </c>
      <c r="J11" s="40">
        <v>35</v>
      </c>
      <c r="K11" s="39">
        <v>27</v>
      </c>
      <c r="L11" s="39">
        <v>19</v>
      </c>
      <c r="M11" s="39">
        <v>0</v>
      </c>
      <c r="N11" s="40">
        <v>46</v>
      </c>
      <c r="O11" s="41" t="s">
        <v>119</v>
      </c>
      <c r="P11" s="42">
        <v>11</v>
      </c>
      <c r="Q11" s="8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ht="21" customHeight="1" thickBot="1">
      <c r="A12" s="43"/>
      <c r="B12" s="49" t="s">
        <v>22</v>
      </c>
      <c r="C12" s="50">
        <v>6678</v>
      </c>
      <c r="D12" s="50">
        <v>7257</v>
      </c>
      <c r="E12" s="50">
        <v>13935</v>
      </c>
      <c r="F12" s="50">
        <v>4251</v>
      </c>
      <c r="G12" s="50">
        <v>27</v>
      </c>
      <c r="H12" s="50">
        <v>8</v>
      </c>
      <c r="I12" s="50">
        <v>0</v>
      </c>
      <c r="J12" s="50">
        <v>35</v>
      </c>
      <c r="K12" s="50">
        <v>27</v>
      </c>
      <c r="L12" s="50">
        <v>19</v>
      </c>
      <c r="M12" s="50">
        <v>0</v>
      </c>
      <c r="N12" s="50">
        <v>46</v>
      </c>
      <c r="O12" s="51" t="s">
        <v>119</v>
      </c>
      <c r="P12" s="52">
        <v>11</v>
      </c>
      <c r="Q12" s="8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ht="21" customHeight="1" thickTop="1">
      <c r="A13" s="111"/>
      <c r="B13" s="112" t="s">
        <v>26</v>
      </c>
      <c r="C13" s="39">
        <v>5049</v>
      </c>
      <c r="D13" s="39">
        <v>5377</v>
      </c>
      <c r="E13" s="40">
        <v>10426</v>
      </c>
      <c r="F13" s="39">
        <v>2915</v>
      </c>
      <c r="G13" s="39">
        <v>29</v>
      </c>
      <c r="H13" s="39">
        <v>5</v>
      </c>
      <c r="I13" s="39">
        <v>2</v>
      </c>
      <c r="J13" s="40">
        <v>36</v>
      </c>
      <c r="K13" s="39">
        <v>23</v>
      </c>
      <c r="L13" s="39">
        <v>8</v>
      </c>
      <c r="M13" s="39">
        <v>0</v>
      </c>
      <c r="N13" s="40">
        <v>31</v>
      </c>
      <c r="O13" s="41" t="s">
        <v>118</v>
      </c>
      <c r="P13" s="42">
        <v>5</v>
      </c>
      <c r="Q13" s="8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ht="21" customHeight="1">
      <c r="A14" s="113" t="s">
        <v>6</v>
      </c>
      <c r="B14" s="114" t="s">
        <v>27</v>
      </c>
      <c r="C14" s="44">
        <v>2170</v>
      </c>
      <c r="D14" s="44">
        <v>2361</v>
      </c>
      <c r="E14" s="45">
        <v>4531</v>
      </c>
      <c r="F14" s="44">
        <v>1244</v>
      </c>
      <c r="G14" s="44">
        <v>12</v>
      </c>
      <c r="H14" s="44">
        <v>2</v>
      </c>
      <c r="I14" s="44">
        <v>0</v>
      </c>
      <c r="J14" s="45">
        <v>14</v>
      </c>
      <c r="K14" s="44">
        <v>3</v>
      </c>
      <c r="L14" s="44">
        <v>3</v>
      </c>
      <c r="M14" s="44">
        <v>0</v>
      </c>
      <c r="N14" s="45">
        <v>6</v>
      </c>
      <c r="O14" s="46" t="s">
        <v>118</v>
      </c>
      <c r="P14" s="47">
        <v>8</v>
      </c>
      <c r="Q14" s="8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ht="21" customHeight="1">
      <c r="A15" s="113" t="s">
        <v>7</v>
      </c>
      <c r="B15" s="114" t="s">
        <v>29</v>
      </c>
      <c r="C15" s="44">
        <v>2626</v>
      </c>
      <c r="D15" s="44">
        <v>2813</v>
      </c>
      <c r="E15" s="45">
        <v>5439</v>
      </c>
      <c r="F15" s="44">
        <v>1493</v>
      </c>
      <c r="G15" s="44">
        <v>8</v>
      </c>
      <c r="H15" s="44">
        <v>2</v>
      </c>
      <c r="I15" s="44">
        <v>0</v>
      </c>
      <c r="J15" s="45">
        <v>10</v>
      </c>
      <c r="K15" s="44">
        <v>15</v>
      </c>
      <c r="L15" s="44">
        <v>4</v>
      </c>
      <c r="M15" s="44">
        <v>0</v>
      </c>
      <c r="N15" s="45">
        <v>19</v>
      </c>
      <c r="O15" s="46" t="s">
        <v>119</v>
      </c>
      <c r="P15" s="47">
        <v>9</v>
      </c>
      <c r="Q15" s="8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ht="21" customHeight="1">
      <c r="A16" s="113" t="s">
        <v>5</v>
      </c>
      <c r="B16" s="114" t="s">
        <v>30</v>
      </c>
      <c r="C16" s="44">
        <v>2271</v>
      </c>
      <c r="D16" s="44">
        <v>2468</v>
      </c>
      <c r="E16" s="45">
        <v>4739</v>
      </c>
      <c r="F16" s="44">
        <v>1610</v>
      </c>
      <c r="G16" s="44">
        <v>9</v>
      </c>
      <c r="H16" s="44">
        <v>1</v>
      </c>
      <c r="I16" s="44">
        <v>0</v>
      </c>
      <c r="J16" s="45">
        <v>10</v>
      </c>
      <c r="K16" s="44">
        <v>6</v>
      </c>
      <c r="L16" s="44">
        <v>5</v>
      </c>
      <c r="M16" s="44">
        <v>1</v>
      </c>
      <c r="N16" s="45">
        <v>12</v>
      </c>
      <c r="O16" s="46" t="s">
        <v>119</v>
      </c>
      <c r="P16" s="47">
        <v>2</v>
      </c>
      <c r="Q16" s="8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ht="21" customHeight="1">
      <c r="A17" s="115"/>
      <c r="B17" s="114" t="s">
        <v>33</v>
      </c>
      <c r="C17" s="44">
        <v>4353</v>
      </c>
      <c r="D17" s="44">
        <v>4790</v>
      </c>
      <c r="E17" s="45">
        <v>9143</v>
      </c>
      <c r="F17" s="44">
        <v>2827</v>
      </c>
      <c r="G17" s="44">
        <v>6</v>
      </c>
      <c r="H17" s="44">
        <v>2</v>
      </c>
      <c r="I17" s="44">
        <v>0</v>
      </c>
      <c r="J17" s="45">
        <v>8</v>
      </c>
      <c r="K17" s="44">
        <v>13</v>
      </c>
      <c r="L17" s="44">
        <v>10</v>
      </c>
      <c r="M17" s="44">
        <v>0</v>
      </c>
      <c r="N17" s="45">
        <v>23</v>
      </c>
      <c r="O17" s="46" t="s">
        <v>119</v>
      </c>
      <c r="P17" s="47">
        <v>15</v>
      </c>
      <c r="Q17" s="8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ht="21" customHeight="1" thickBot="1">
      <c r="A18" s="113"/>
      <c r="B18" s="116" t="s">
        <v>22</v>
      </c>
      <c r="C18" s="50">
        <v>16469</v>
      </c>
      <c r="D18" s="50">
        <v>17809</v>
      </c>
      <c r="E18" s="50">
        <v>34278</v>
      </c>
      <c r="F18" s="50">
        <v>10089</v>
      </c>
      <c r="G18" s="50">
        <v>64</v>
      </c>
      <c r="H18" s="50">
        <v>12</v>
      </c>
      <c r="I18" s="50">
        <v>2</v>
      </c>
      <c r="J18" s="50">
        <v>78</v>
      </c>
      <c r="K18" s="50">
        <v>60</v>
      </c>
      <c r="L18" s="50">
        <v>30</v>
      </c>
      <c r="M18" s="50">
        <v>1</v>
      </c>
      <c r="N18" s="50">
        <v>91</v>
      </c>
      <c r="O18" s="51" t="s">
        <v>119</v>
      </c>
      <c r="P18" s="52">
        <v>13</v>
      </c>
      <c r="Q18" s="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ht="21" customHeight="1" thickTop="1">
      <c r="A19" s="38"/>
      <c r="B19" s="26" t="s">
        <v>40</v>
      </c>
      <c r="C19" s="39">
        <v>3740</v>
      </c>
      <c r="D19" s="39">
        <v>4119</v>
      </c>
      <c r="E19" s="40">
        <v>7859</v>
      </c>
      <c r="F19" s="39">
        <v>2695</v>
      </c>
      <c r="G19" s="39">
        <v>15</v>
      </c>
      <c r="H19" s="39">
        <v>5</v>
      </c>
      <c r="I19" s="39">
        <v>0</v>
      </c>
      <c r="J19" s="40">
        <v>20</v>
      </c>
      <c r="K19" s="39">
        <v>5</v>
      </c>
      <c r="L19" s="39">
        <v>11</v>
      </c>
      <c r="M19" s="39">
        <v>0</v>
      </c>
      <c r="N19" s="40">
        <v>16</v>
      </c>
      <c r="O19" s="41" t="s">
        <v>118</v>
      </c>
      <c r="P19" s="42">
        <v>4</v>
      </c>
      <c r="Q19" s="8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ht="21" customHeight="1">
      <c r="A20" s="43" t="s">
        <v>111</v>
      </c>
      <c r="B20" s="30" t="s">
        <v>41</v>
      </c>
      <c r="C20" s="44">
        <v>2082</v>
      </c>
      <c r="D20" s="44">
        <v>2202</v>
      </c>
      <c r="E20" s="45">
        <v>4284</v>
      </c>
      <c r="F20" s="44">
        <v>1319</v>
      </c>
      <c r="G20" s="44">
        <v>21</v>
      </c>
      <c r="H20" s="44">
        <v>1</v>
      </c>
      <c r="I20" s="44">
        <v>0</v>
      </c>
      <c r="J20" s="45">
        <v>22</v>
      </c>
      <c r="K20" s="44">
        <v>6</v>
      </c>
      <c r="L20" s="44">
        <v>9</v>
      </c>
      <c r="M20" s="44">
        <v>0</v>
      </c>
      <c r="N20" s="45">
        <v>15</v>
      </c>
      <c r="O20" s="46" t="s">
        <v>118</v>
      </c>
      <c r="P20" s="47">
        <v>7</v>
      </c>
      <c r="Q20" s="8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ht="21" customHeight="1">
      <c r="A21" s="43"/>
      <c r="B21" s="30" t="s">
        <v>42</v>
      </c>
      <c r="C21" s="44">
        <v>3829</v>
      </c>
      <c r="D21" s="44">
        <v>4138</v>
      </c>
      <c r="E21" s="45">
        <v>7967</v>
      </c>
      <c r="F21" s="44">
        <v>2427</v>
      </c>
      <c r="G21" s="44">
        <v>30</v>
      </c>
      <c r="H21" s="44">
        <v>2</v>
      </c>
      <c r="I21" s="44">
        <v>0</v>
      </c>
      <c r="J21" s="45">
        <v>32</v>
      </c>
      <c r="K21" s="44">
        <v>14</v>
      </c>
      <c r="L21" s="44">
        <v>5</v>
      </c>
      <c r="M21" s="44">
        <v>0</v>
      </c>
      <c r="N21" s="45">
        <v>19</v>
      </c>
      <c r="O21" s="46" t="s">
        <v>118</v>
      </c>
      <c r="P21" s="47">
        <v>13</v>
      </c>
      <c r="Q21" s="8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ht="21" customHeight="1">
      <c r="A22" s="43" t="s">
        <v>112</v>
      </c>
      <c r="B22" s="30" t="s">
        <v>43</v>
      </c>
      <c r="C22" s="44">
        <v>4339</v>
      </c>
      <c r="D22" s="44">
        <v>4638</v>
      </c>
      <c r="E22" s="45">
        <v>8977</v>
      </c>
      <c r="F22" s="44">
        <v>2555</v>
      </c>
      <c r="G22" s="44">
        <v>21</v>
      </c>
      <c r="H22" s="44">
        <v>1</v>
      </c>
      <c r="I22" s="44">
        <v>0</v>
      </c>
      <c r="J22" s="45">
        <v>22</v>
      </c>
      <c r="K22" s="44">
        <v>17</v>
      </c>
      <c r="L22" s="44">
        <v>18</v>
      </c>
      <c r="M22" s="44">
        <v>0</v>
      </c>
      <c r="N22" s="45">
        <v>35</v>
      </c>
      <c r="O22" s="46" t="s">
        <v>119</v>
      </c>
      <c r="P22" s="47">
        <v>13</v>
      </c>
      <c r="Q22" s="8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ht="21" customHeight="1">
      <c r="A23" s="43"/>
      <c r="B23" s="30" t="s">
        <v>114</v>
      </c>
      <c r="C23" s="44">
        <v>8584</v>
      </c>
      <c r="D23" s="44">
        <v>9333</v>
      </c>
      <c r="E23" s="45">
        <v>17917</v>
      </c>
      <c r="F23" s="44">
        <v>5453</v>
      </c>
      <c r="G23" s="44">
        <v>37</v>
      </c>
      <c r="H23" s="44">
        <v>4</v>
      </c>
      <c r="I23" s="44">
        <v>0</v>
      </c>
      <c r="J23" s="45">
        <v>41</v>
      </c>
      <c r="K23" s="44">
        <v>22</v>
      </c>
      <c r="L23" s="44">
        <v>20</v>
      </c>
      <c r="M23" s="44">
        <v>0</v>
      </c>
      <c r="N23" s="45">
        <v>42</v>
      </c>
      <c r="O23" s="46" t="s">
        <v>119</v>
      </c>
      <c r="P23" s="47">
        <v>1</v>
      </c>
      <c r="Q23" s="8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ht="21" customHeight="1">
      <c r="A24" s="43" t="s">
        <v>113</v>
      </c>
      <c r="B24" s="30" t="s">
        <v>115</v>
      </c>
      <c r="C24" s="44">
        <v>9759</v>
      </c>
      <c r="D24" s="44">
        <v>10687</v>
      </c>
      <c r="E24" s="45">
        <v>20446</v>
      </c>
      <c r="F24" s="44">
        <v>6296</v>
      </c>
      <c r="G24" s="44">
        <v>44</v>
      </c>
      <c r="H24" s="44">
        <v>13</v>
      </c>
      <c r="I24" s="44">
        <v>0</v>
      </c>
      <c r="J24" s="45">
        <v>57</v>
      </c>
      <c r="K24" s="44">
        <v>19</v>
      </c>
      <c r="L24" s="44">
        <v>20</v>
      </c>
      <c r="M24" s="44">
        <v>0</v>
      </c>
      <c r="N24" s="45">
        <v>39</v>
      </c>
      <c r="O24" s="46" t="s">
        <v>118</v>
      </c>
      <c r="P24" s="47">
        <v>18</v>
      </c>
      <c r="Q24" s="8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ht="21" customHeight="1" thickBot="1">
      <c r="A25" s="43"/>
      <c r="B25" s="49" t="s">
        <v>22</v>
      </c>
      <c r="C25" s="50">
        <v>32333</v>
      </c>
      <c r="D25" s="50">
        <v>35117</v>
      </c>
      <c r="E25" s="50">
        <v>67450</v>
      </c>
      <c r="F25" s="50">
        <v>20745</v>
      </c>
      <c r="G25" s="50">
        <v>168</v>
      </c>
      <c r="H25" s="50">
        <v>26</v>
      </c>
      <c r="I25" s="50">
        <v>0</v>
      </c>
      <c r="J25" s="50">
        <v>194</v>
      </c>
      <c r="K25" s="50">
        <v>83</v>
      </c>
      <c r="L25" s="50">
        <v>83</v>
      </c>
      <c r="M25" s="50">
        <v>0</v>
      </c>
      <c r="N25" s="50">
        <v>166</v>
      </c>
      <c r="O25" s="51" t="s">
        <v>118</v>
      </c>
      <c r="P25" s="52">
        <v>28</v>
      </c>
      <c r="Q25" s="8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ht="21" customHeight="1" thickTop="1">
      <c r="A26" s="38"/>
      <c r="B26" s="26" t="s">
        <v>116</v>
      </c>
      <c r="C26" s="39">
        <v>3533</v>
      </c>
      <c r="D26" s="39">
        <v>3776</v>
      </c>
      <c r="E26" s="40">
        <v>7309</v>
      </c>
      <c r="F26" s="39">
        <v>2144</v>
      </c>
      <c r="G26" s="39">
        <v>21</v>
      </c>
      <c r="H26" s="39">
        <v>4</v>
      </c>
      <c r="I26" s="39">
        <v>0</v>
      </c>
      <c r="J26" s="40">
        <v>25</v>
      </c>
      <c r="K26" s="39">
        <v>15</v>
      </c>
      <c r="L26" s="39">
        <v>8</v>
      </c>
      <c r="M26" s="39">
        <v>0</v>
      </c>
      <c r="N26" s="40">
        <v>23</v>
      </c>
      <c r="O26" s="41" t="s">
        <v>118</v>
      </c>
      <c r="P26" s="42">
        <v>2</v>
      </c>
      <c r="Q26" s="8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ht="21" customHeight="1">
      <c r="A27" s="43" t="s">
        <v>12</v>
      </c>
      <c r="B27" s="30" t="s">
        <v>49</v>
      </c>
      <c r="C27" s="44">
        <v>1435</v>
      </c>
      <c r="D27" s="44">
        <v>1658</v>
      </c>
      <c r="E27" s="45">
        <v>3093</v>
      </c>
      <c r="F27" s="44">
        <v>868</v>
      </c>
      <c r="G27" s="44">
        <v>3</v>
      </c>
      <c r="H27" s="44">
        <v>1</v>
      </c>
      <c r="I27" s="44">
        <v>0</v>
      </c>
      <c r="J27" s="45">
        <v>4</v>
      </c>
      <c r="K27" s="44">
        <v>9</v>
      </c>
      <c r="L27" s="44">
        <v>5</v>
      </c>
      <c r="M27" s="44">
        <v>0</v>
      </c>
      <c r="N27" s="45">
        <v>14</v>
      </c>
      <c r="O27" s="46" t="s">
        <v>119</v>
      </c>
      <c r="P27" s="47">
        <v>10</v>
      </c>
      <c r="Q27" s="8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ht="21" customHeight="1">
      <c r="A28" s="43"/>
      <c r="B28" s="30" t="s">
        <v>50</v>
      </c>
      <c r="C28" s="44">
        <v>4294</v>
      </c>
      <c r="D28" s="44">
        <v>4767</v>
      </c>
      <c r="E28" s="45">
        <v>9061</v>
      </c>
      <c r="F28" s="44">
        <v>2882</v>
      </c>
      <c r="G28" s="44">
        <v>25</v>
      </c>
      <c r="H28" s="44">
        <v>3</v>
      </c>
      <c r="I28" s="44">
        <v>0</v>
      </c>
      <c r="J28" s="45">
        <v>28</v>
      </c>
      <c r="K28" s="44">
        <v>21</v>
      </c>
      <c r="L28" s="44">
        <v>6</v>
      </c>
      <c r="M28" s="44">
        <v>0</v>
      </c>
      <c r="N28" s="45">
        <v>27</v>
      </c>
      <c r="O28" s="46" t="s">
        <v>118</v>
      </c>
      <c r="P28" s="47">
        <v>1</v>
      </c>
      <c r="Q28" s="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ht="21" customHeight="1">
      <c r="A29" s="43" t="s">
        <v>112</v>
      </c>
      <c r="B29" s="30" t="s">
        <v>51</v>
      </c>
      <c r="C29" s="44">
        <v>3292</v>
      </c>
      <c r="D29" s="44">
        <v>3599</v>
      </c>
      <c r="E29" s="45">
        <v>6891</v>
      </c>
      <c r="F29" s="44">
        <v>1961</v>
      </c>
      <c r="G29" s="44">
        <v>7</v>
      </c>
      <c r="H29" s="44">
        <v>2</v>
      </c>
      <c r="I29" s="44">
        <v>0</v>
      </c>
      <c r="J29" s="45">
        <v>9</v>
      </c>
      <c r="K29" s="44">
        <v>10</v>
      </c>
      <c r="L29" s="44">
        <v>5</v>
      </c>
      <c r="M29" s="44">
        <v>0</v>
      </c>
      <c r="N29" s="45">
        <v>15</v>
      </c>
      <c r="O29" s="46" t="s">
        <v>119</v>
      </c>
      <c r="P29" s="47">
        <v>6</v>
      </c>
      <c r="Q29" s="8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1:219" ht="21" customHeight="1">
      <c r="A30" s="43"/>
      <c r="B30" s="30" t="s">
        <v>52</v>
      </c>
      <c r="C30" s="44">
        <v>3560</v>
      </c>
      <c r="D30" s="44">
        <v>3864</v>
      </c>
      <c r="E30" s="45">
        <v>7424</v>
      </c>
      <c r="F30" s="44">
        <v>2330</v>
      </c>
      <c r="G30" s="44">
        <v>8</v>
      </c>
      <c r="H30" s="44">
        <v>2</v>
      </c>
      <c r="I30" s="44">
        <v>0</v>
      </c>
      <c r="J30" s="45">
        <v>10</v>
      </c>
      <c r="K30" s="44">
        <v>7</v>
      </c>
      <c r="L30" s="44">
        <v>9</v>
      </c>
      <c r="M30" s="44">
        <v>0</v>
      </c>
      <c r="N30" s="45">
        <v>16</v>
      </c>
      <c r="O30" s="46" t="s">
        <v>119</v>
      </c>
      <c r="P30" s="47">
        <v>6</v>
      </c>
      <c r="Q30" s="8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ht="21" customHeight="1">
      <c r="A31" s="43" t="s">
        <v>113</v>
      </c>
      <c r="B31" s="30" t="s">
        <v>53</v>
      </c>
      <c r="C31" s="44">
        <v>2502</v>
      </c>
      <c r="D31" s="44">
        <v>2757</v>
      </c>
      <c r="E31" s="45">
        <v>5259</v>
      </c>
      <c r="F31" s="44">
        <v>1495</v>
      </c>
      <c r="G31" s="44">
        <v>5</v>
      </c>
      <c r="H31" s="44">
        <v>5</v>
      </c>
      <c r="I31" s="44">
        <v>0</v>
      </c>
      <c r="J31" s="45">
        <v>10</v>
      </c>
      <c r="K31" s="44">
        <v>12</v>
      </c>
      <c r="L31" s="44">
        <v>7</v>
      </c>
      <c r="M31" s="44">
        <v>0</v>
      </c>
      <c r="N31" s="45">
        <v>19</v>
      </c>
      <c r="O31" s="46" t="s">
        <v>119</v>
      </c>
      <c r="P31" s="47">
        <v>9</v>
      </c>
      <c r="Q31" s="8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ht="21" customHeight="1">
      <c r="A32" s="43"/>
      <c r="B32" s="30" t="s">
        <v>117</v>
      </c>
      <c r="C32" s="44">
        <v>5806</v>
      </c>
      <c r="D32" s="44">
        <v>6432</v>
      </c>
      <c r="E32" s="45">
        <v>12238</v>
      </c>
      <c r="F32" s="44">
        <v>3698</v>
      </c>
      <c r="G32" s="44">
        <v>49</v>
      </c>
      <c r="H32" s="44">
        <v>6</v>
      </c>
      <c r="I32" s="44">
        <v>0</v>
      </c>
      <c r="J32" s="45">
        <v>55</v>
      </c>
      <c r="K32" s="44">
        <v>16</v>
      </c>
      <c r="L32" s="44">
        <v>18</v>
      </c>
      <c r="M32" s="44">
        <v>0</v>
      </c>
      <c r="N32" s="45">
        <v>34</v>
      </c>
      <c r="O32" s="46" t="s">
        <v>118</v>
      </c>
      <c r="P32" s="47">
        <v>21</v>
      </c>
      <c r="Q32" s="8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:219" ht="21" customHeight="1" thickBot="1">
      <c r="A33" s="43"/>
      <c r="B33" s="49" t="s">
        <v>22</v>
      </c>
      <c r="C33" s="50">
        <v>24422</v>
      </c>
      <c r="D33" s="50">
        <v>26853</v>
      </c>
      <c r="E33" s="50">
        <v>51275</v>
      </c>
      <c r="F33" s="50">
        <v>15378</v>
      </c>
      <c r="G33" s="50">
        <v>118</v>
      </c>
      <c r="H33" s="50">
        <v>23</v>
      </c>
      <c r="I33" s="50">
        <v>0</v>
      </c>
      <c r="J33" s="50">
        <v>141</v>
      </c>
      <c r="K33" s="50">
        <v>90</v>
      </c>
      <c r="L33" s="50">
        <v>58</v>
      </c>
      <c r="M33" s="50">
        <v>0</v>
      </c>
      <c r="N33" s="50">
        <v>148</v>
      </c>
      <c r="O33" s="51" t="s">
        <v>119</v>
      </c>
      <c r="P33" s="52">
        <v>7</v>
      </c>
      <c r="Q33" s="8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</row>
    <row r="34" spans="1:219" ht="21" customHeight="1" thickTop="1">
      <c r="A34" s="38" t="s">
        <v>13</v>
      </c>
      <c r="B34" s="26" t="s">
        <v>54</v>
      </c>
      <c r="C34" s="39">
        <v>3086</v>
      </c>
      <c r="D34" s="39">
        <v>3495</v>
      </c>
      <c r="E34" s="40">
        <v>6581</v>
      </c>
      <c r="F34" s="39">
        <v>2351</v>
      </c>
      <c r="G34" s="39">
        <v>7</v>
      </c>
      <c r="H34" s="39">
        <v>3</v>
      </c>
      <c r="I34" s="39">
        <v>0</v>
      </c>
      <c r="J34" s="40">
        <v>10</v>
      </c>
      <c r="K34" s="39">
        <v>10</v>
      </c>
      <c r="L34" s="39">
        <v>8</v>
      </c>
      <c r="M34" s="39">
        <v>0</v>
      </c>
      <c r="N34" s="40">
        <v>18</v>
      </c>
      <c r="O34" s="41" t="s">
        <v>119</v>
      </c>
      <c r="P34" s="42">
        <v>8</v>
      </c>
      <c r="Q34" s="8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</row>
    <row r="35" spans="1:219" ht="21" customHeight="1">
      <c r="A35" s="43" t="s">
        <v>14</v>
      </c>
      <c r="B35" s="30" t="s">
        <v>55</v>
      </c>
      <c r="C35" s="44">
        <v>2063</v>
      </c>
      <c r="D35" s="44">
        <v>2314</v>
      </c>
      <c r="E35" s="45">
        <v>4377</v>
      </c>
      <c r="F35" s="44">
        <v>1560</v>
      </c>
      <c r="G35" s="44">
        <v>2</v>
      </c>
      <c r="H35" s="44">
        <v>4</v>
      </c>
      <c r="I35" s="44">
        <v>0</v>
      </c>
      <c r="J35" s="45">
        <v>6</v>
      </c>
      <c r="K35" s="44">
        <v>6</v>
      </c>
      <c r="L35" s="44">
        <v>5</v>
      </c>
      <c r="M35" s="44">
        <v>0</v>
      </c>
      <c r="N35" s="45">
        <v>11</v>
      </c>
      <c r="O35" s="46" t="s">
        <v>119</v>
      </c>
      <c r="P35" s="47">
        <v>5</v>
      </c>
      <c r="Q35" s="8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</row>
    <row r="36" spans="1:219" ht="21" customHeight="1">
      <c r="A36" s="43" t="s">
        <v>5</v>
      </c>
      <c r="B36" s="30" t="s">
        <v>56</v>
      </c>
      <c r="C36" s="48">
        <v>1836</v>
      </c>
      <c r="D36" s="48">
        <v>2060</v>
      </c>
      <c r="E36" s="45">
        <v>3896</v>
      </c>
      <c r="F36" s="48">
        <v>1170</v>
      </c>
      <c r="G36" s="48">
        <v>3</v>
      </c>
      <c r="H36" s="44">
        <v>1</v>
      </c>
      <c r="I36" s="44">
        <v>0</v>
      </c>
      <c r="J36" s="45">
        <v>4</v>
      </c>
      <c r="K36" s="48">
        <v>2</v>
      </c>
      <c r="L36" s="48">
        <v>8</v>
      </c>
      <c r="M36" s="44">
        <v>0</v>
      </c>
      <c r="N36" s="45">
        <v>10</v>
      </c>
      <c r="O36" s="46" t="s">
        <v>119</v>
      </c>
      <c r="P36" s="47">
        <v>6</v>
      </c>
      <c r="Q36" s="8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</row>
    <row r="37" spans="1:219" ht="21" customHeight="1">
      <c r="A37" s="43"/>
      <c r="B37" s="30" t="s">
        <v>57</v>
      </c>
      <c r="C37" s="44">
        <v>2491</v>
      </c>
      <c r="D37" s="44">
        <v>2762</v>
      </c>
      <c r="E37" s="45">
        <v>5253</v>
      </c>
      <c r="F37" s="44">
        <v>1573</v>
      </c>
      <c r="G37" s="44">
        <v>9</v>
      </c>
      <c r="H37" s="44">
        <v>1</v>
      </c>
      <c r="I37" s="44">
        <v>0</v>
      </c>
      <c r="J37" s="45">
        <v>10</v>
      </c>
      <c r="K37" s="44">
        <v>8</v>
      </c>
      <c r="L37" s="44">
        <v>6</v>
      </c>
      <c r="M37" s="44">
        <v>0</v>
      </c>
      <c r="N37" s="45">
        <v>14</v>
      </c>
      <c r="O37" s="46" t="s">
        <v>119</v>
      </c>
      <c r="P37" s="47">
        <v>4</v>
      </c>
      <c r="Q37" s="8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</row>
    <row r="38" spans="1:219" ht="21" customHeight="1" thickBot="1">
      <c r="A38" s="43"/>
      <c r="B38" s="49" t="s">
        <v>22</v>
      </c>
      <c r="C38" s="50">
        <v>9476</v>
      </c>
      <c r="D38" s="50">
        <v>10631</v>
      </c>
      <c r="E38" s="50">
        <v>20107</v>
      </c>
      <c r="F38" s="50">
        <v>6654</v>
      </c>
      <c r="G38" s="50">
        <v>21</v>
      </c>
      <c r="H38" s="50">
        <v>9</v>
      </c>
      <c r="I38" s="50">
        <v>0</v>
      </c>
      <c r="J38" s="50">
        <v>30</v>
      </c>
      <c r="K38" s="50">
        <v>26</v>
      </c>
      <c r="L38" s="50">
        <v>27</v>
      </c>
      <c r="M38" s="50">
        <v>0</v>
      </c>
      <c r="N38" s="50">
        <v>53</v>
      </c>
      <c r="O38" s="51" t="s">
        <v>119</v>
      </c>
      <c r="P38" s="52">
        <v>23</v>
      </c>
      <c r="Q38" s="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</row>
    <row r="39" spans="1:219" ht="21" customHeight="1" thickBot="1" thickTop="1">
      <c r="A39" s="53" t="s">
        <v>5</v>
      </c>
      <c r="B39" s="54" t="s">
        <v>22</v>
      </c>
      <c r="C39" s="55">
        <v>89378</v>
      </c>
      <c r="D39" s="55">
        <v>97667</v>
      </c>
      <c r="E39" s="55">
        <v>187045</v>
      </c>
      <c r="F39" s="55">
        <v>57117</v>
      </c>
      <c r="G39" s="55">
        <v>398</v>
      </c>
      <c r="H39" s="55">
        <v>78</v>
      </c>
      <c r="I39" s="55">
        <v>2</v>
      </c>
      <c r="J39" s="55">
        <v>478</v>
      </c>
      <c r="K39" s="55">
        <v>286</v>
      </c>
      <c r="L39" s="55">
        <v>217</v>
      </c>
      <c r="M39" s="55">
        <v>1</v>
      </c>
      <c r="N39" s="55">
        <v>504</v>
      </c>
      <c r="O39" s="56" t="s">
        <v>119</v>
      </c>
      <c r="P39" s="57">
        <v>26</v>
      </c>
      <c r="Q39" s="8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</row>
    <row r="40" spans="1:219" ht="21" customHeight="1" thickBot="1" thickTop="1">
      <c r="A40" s="58" t="s">
        <v>15</v>
      </c>
      <c r="B40" s="59" t="s">
        <v>22</v>
      </c>
      <c r="C40" s="60">
        <v>295197</v>
      </c>
      <c r="D40" s="60">
        <v>320425</v>
      </c>
      <c r="E40" s="60">
        <v>615622</v>
      </c>
      <c r="F40" s="60">
        <v>219417</v>
      </c>
      <c r="G40" s="60">
        <v>1104</v>
      </c>
      <c r="H40" s="60">
        <v>414</v>
      </c>
      <c r="I40" s="60">
        <v>10</v>
      </c>
      <c r="J40" s="60">
        <v>1528</v>
      </c>
      <c r="K40" s="60">
        <v>1090</v>
      </c>
      <c r="L40" s="60">
        <v>545</v>
      </c>
      <c r="M40" s="60">
        <v>4</v>
      </c>
      <c r="N40" s="60">
        <v>1639</v>
      </c>
      <c r="O40" s="60" t="s">
        <v>119</v>
      </c>
      <c r="P40" s="61">
        <v>111</v>
      </c>
      <c r="Q40" s="8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</row>
    <row r="41" spans="1:219" ht="21" customHeight="1" thickTop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7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</row>
    <row r="42" spans="15:219" ht="21" customHeight="1">
      <c r="O42" s="7"/>
      <c r="P42" s="7"/>
      <c r="Q42" s="7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</row>
    <row r="43" spans="4:255" ht="21" customHeight="1">
      <c r="D43" s="7"/>
      <c r="H43" s="7"/>
      <c r="I43" s="7"/>
      <c r="J43" s="7"/>
      <c r="K43" s="7"/>
      <c r="L43" s="7"/>
      <c r="O43" s="7"/>
      <c r="P43" s="7"/>
      <c r="Q43" s="7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4:255" ht="21" customHeight="1">
      <c r="D44" s="7"/>
      <c r="H44" s="7"/>
      <c r="I44" s="7"/>
      <c r="J44" s="7"/>
      <c r="K44" s="7"/>
      <c r="L44" s="7"/>
      <c r="O44" s="7"/>
      <c r="P44" s="7"/>
      <c r="Q44" s="7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3:255" ht="21" customHeight="1">
      <c r="C45" s="4"/>
      <c r="D45" s="7"/>
      <c r="H45" s="7"/>
      <c r="I45" s="7"/>
      <c r="J45" s="7"/>
      <c r="K45" s="7"/>
      <c r="L45" s="7"/>
      <c r="O45" s="7"/>
      <c r="P45" s="7"/>
      <c r="Q45" s="7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4:255" ht="21" customHeight="1">
      <c r="D46" s="7"/>
      <c r="H46" s="7"/>
      <c r="I46" s="7"/>
      <c r="J46" s="7"/>
      <c r="K46" s="7"/>
      <c r="L46" s="7"/>
      <c r="O46" s="7"/>
      <c r="P46" s="7"/>
      <c r="Q46" s="7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4:255" ht="21.75" customHeight="1">
      <c r="D47" s="7"/>
      <c r="E47" s="7"/>
      <c r="H47" s="7"/>
      <c r="I47" s="7"/>
      <c r="J47" s="7"/>
      <c r="K47" s="7"/>
      <c r="L47" s="7"/>
      <c r="N47" s="7"/>
      <c r="O47" s="7"/>
      <c r="P47" s="7"/>
      <c r="Q47" s="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5:255" ht="19.5" customHeight="1">
      <c r="E48" s="7"/>
      <c r="H48" s="7"/>
      <c r="I48" s="7"/>
      <c r="J48" s="7"/>
      <c r="K48" s="7"/>
      <c r="L48" s="7"/>
      <c r="N48" s="7"/>
      <c r="O48" s="7"/>
      <c r="P48" s="7"/>
      <c r="Q48" s="7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5:255" ht="19.5" customHeight="1">
      <c r="E49" s="7"/>
      <c r="J49" s="7"/>
      <c r="K49" s="7"/>
      <c r="L49" s="7"/>
      <c r="N49" s="7"/>
      <c r="O49" s="7"/>
      <c r="P49" s="7"/>
      <c r="Q49" s="7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5:255" ht="19.5" customHeight="1">
      <c r="E50" s="7"/>
      <c r="J50" s="7"/>
      <c r="K50" s="7"/>
      <c r="L50" s="7"/>
      <c r="N50" s="7"/>
      <c r="O50" s="7"/>
      <c r="P50" s="7"/>
      <c r="Q50" s="7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3:255" ht="19.5" customHeight="1">
      <c r="C51" s="7"/>
      <c r="D51" s="7"/>
      <c r="E51" s="7"/>
      <c r="I51" s="7"/>
      <c r="J51" s="7"/>
      <c r="K51" s="7"/>
      <c r="L51" s="7"/>
      <c r="M51" s="7"/>
      <c r="N51" s="7"/>
      <c r="O51" s="7"/>
      <c r="P51" s="7"/>
      <c r="Q51" s="7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7:255" ht="19.5" customHeight="1">
      <c r="G52" s="7"/>
      <c r="H52" s="7"/>
      <c r="I52" s="7"/>
      <c r="J52" s="7"/>
      <c r="K52" s="7"/>
      <c r="L52" s="7"/>
      <c r="N52" s="7"/>
      <c r="O52" s="7"/>
      <c r="P52" s="7"/>
      <c r="Q52" s="7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5:255" ht="19.5" customHeight="1">
      <c r="E53" s="7"/>
      <c r="F53" s="7"/>
      <c r="G53" s="7"/>
      <c r="H53" s="7"/>
      <c r="I53" s="7"/>
      <c r="J53" s="7"/>
      <c r="K53" s="7"/>
      <c r="L53" s="7"/>
      <c r="N53" s="7"/>
      <c r="O53" s="7"/>
      <c r="P53" s="7"/>
      <c r="Q53" s="7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5:255" ht="19.5" customHeight="1">
      <c r="E54" s="7"/>
      <c r="G54" s="7"/>
      <c r="H54" s="7"/>
      <c r="I54" s="7"/>
      <c r="J54" s="7"/>
      <c r="K54" s="7"/>
      <c r="L54" s="7"/>
      <c r="N54" s="7"/>
      <c r="O54" s="7"/>
      <c r="P54" s="7"/>
      <c r="Q54" s="7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3:255" ht="19.5" customHeight="1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5:255" ht="19.5" customHeight="1">
      <c r="E56" s="7"/>
      <c r="F56" s="7"/>
      <c r="G56" s="7"/>
      <c r="H56" s="7"/>
      <c r="I56" s="7"/>
      <c r="J56" s="7"/>
      <c r="K56" s="7"/>
      <c r="L56" s="7"/>
      <c r="N56" s="7"/>
      <c r="O56" s="7"/>
      <c r="P56" s="7"/>
      <c r="Q56" s="7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5:255" ht="17.25">
      <c r="E57" s="7"/>
      <c r="F57" s="7"/>
      <c r="G57" s="7"/>
      <c r="H57" s="7"/>
      <c r="I57" s="7"/>
      <c r="N57" s="7"/>
      <c r="O57" s="7"/>
      <c r="P57" s="7"/>
      <c r="Q57" s="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7:255" ht="17.25">
      <c r="G58" s="7"/>
      <c r="H58" s="7"/>
      <c r="I58" s="7"/>
      <c r="N58" s="7"/>
      <c r="O58" s="7"/>
      <c r="P58" s="7"/>
      <c r="Q58" s="7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5:255" ht="17.25">
      <c r="E59" s="7"/>
      <c r="G59" s="7"/>
      <c r="H59" s="7"/>
      <c r="I59" s="7"/>
      <c r="K59" s="7"/>
      <c r="N59" s="7"/>
      <c r="O59" s="7"/>
      <c r="P59" s="7"/>
      <c r="Q59" s="7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5:255" ht="17.25">
      <c r="E60" s="7"/>
      <c r="F60" s="4"/>
      <c r="G60" s="7"/>
      <c r="H60" s="7"/>
      <c r="I60" s="7"/>
      <c r="J60" s="7"/>
      <c r="K60" s="7"/>
      <c r="L60" s="7"/>
      <c r="N60" s="7"/>
      <c r="O60" s="7"/>
      <c r="P60" s="7"/>
      <c r="Q60" s="7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5:255" ht="17.25">
      <c r="E61" s="7"/>
      <c r="F61" s="7"/>
      <c r="G61" s="7"/>
      <c r="H61" s="7"/>
      <c r="I61" s="7"/>
      <c r="J61" s="7"/>
      <c r="K61" s="7"/>
      <c r="L61" s="7"/>
      <c r="N61" s="7"/>
      <c r="O61" s="7"/>
      <c r="P61" s="7"/>
      <c r="Q61" s="7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5:255" ht="17.25">
      <c r="E62" s="7"/>
      <c r="F62" s="7"/>
      <c r="G62" s="7"/>
      <c r="H62" s="7"/>
      <c r="I62" s="7"/>
      <c r="J62" s="7"/>
      <c r="K62" s="7"/>
      <c r="L62" s="7"/>
      <c r="N62" s="7"/>
      <c r="O62" s="7"/>
      <c r="P62" s="7"/>
      <c r="Q62" s="7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5:255" ht="17.25">
      <c r="E63" s="7"/>
      <c r="F63" s="7"/>
      <c r="G63" s="7"/>
      <c r="H63" s="7"/>
      <c r="I63" s="7"/>
      <c r="J63" s="7"/>
      <c r="K63" s="7"/>
      <c r="L63" s="7"/>
      <c r="N63" s="7"/>
      <c r="O63" s="7"/>
      <c r="P63" s="7"/>
      <c r="Q63" s="7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3:255" ht="17.25"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5:255" ht="17.25">
      <c r="E65" s="7"/>
      <c r="J65" s="7"/>
      <c r="K65" s="7"/>
      <c r="N65" s="7"/>
      <c r="O65" s="7"/>
      <c r="P65" s="7"/>
      <c r="Q65" s="7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</row>
    <row r="66" spans="5:255" ht="17.25">
      <c r="E66" s="7"/>
      <c r="J66" s="7"/>
      <c r="K66" s="7"/>
      <c r="N66" s="7"/>
      <c r="P66" s="7"/>
      <c r="Q66" s="7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</row>
    <row r="67" spans="5:255" ht="17.25">
      <c r="E67" s="7"/>
      <c r="J67" s="7"/>
      <c r="K67" s="7"/>
      <c r="N67" s="7"/>
      <c r="P67" s="7"/>
      <c r="Q67" s="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</row>
    <row r="68" spans="3:255" ht="17.25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</row>
    <row r="69" spans="5:255" ht="17.25">
      <c r="E69" s="7"/>
      <c r="J69" s="7"/>
      <c r="K69" s="7"/>
      <c r="N69" s="7"/>
      <c r="O69" s="7"/>
      <c r="P69" s="7"/>
      <c r="Q69" s="7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</row>
    <row r="70" spans="5:255" ht="17.25">
      <c r="E70" s="7"/>
      <c r="J70" s="7"/>
      <c r="K70" s="7"/>
      <c r="N70" s="7"/>
      <c r="O70" s="7"/>
      <c r="P70" s="7"/>
      <c r="Q70" s="7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</row>
    <row r="71" spans="5:255" ht="17.25">
      <c r="E71" s="7"/>
      <c r="J71" s="7"/>
      <c r="K71" s="7"/>
      <c r="N71" s="7"/>
      <c r="O71" s="7"/>
      <c r="P71" s="7"/>
      <c r="Q71" s="7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</row>
    <row r="72" spans="5:255" ht="17.25">
      <c r="E72" s="7"/>
      <c r="J72" s="7"/>
      <c r="K72" s="7"/>
      <c r="N72" s="7"/>
      <c r="O72" s="7"/>
      <c r="P72" s="7"/>
      <c r="Q72" s="7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</row>
    <row r="73" spans="5:255" ht="17.25">
      <c r="E73" s="7"/>
      <c r="J73" s="7"/>
      <c r="K73" s="7"/>
      <c r="N73" s="7"/>
      <c r="O73" s="7"/>
      <c r="P73" s="7"/>
      <c r="Q73" s="7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</row>
    <row r="74" spans="5:255" ht="17.25">
      <c r="E74" s="7"/>
      <c r="J74" s="7"/>
      <c r="K74" s="7"/>
      <c r="N74" s="7"/>
      <c r="O74" s="7"/>
      <c r="P74" s="7"/>
      <c r="Q74" s="7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5:255" ht="17.25">
      <c r="E75" s="7"/>
      <c r="J75" s="7"/>
      <c r="K75" s="7"/>
      <c r="N75" s="7"/>
      <c r="O75" s="7"/>
      <c r="P75" s="7"/>
      <c r="Q75" s="7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5:255" ht="17.25">
      <c r="E76" s="7"/>
      <c r="J76" s="7"/>
      <c r="K76" s="7"/>
      <c r="N76" s="7"/>
      <c r="O76" s="7"/>
      <c r="P76" s="7"/>
      <c r="Q76" s="7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5:255" ht="17.25">
      <c r="E77" s="7"/>
      <c r="J77" s="7"/>
      <c r="K77" s="7"/>
      <c r="N77" s="7"/>
      <c r="O77" s="7"/>
      <c r="P77" s="7"/>
      <c r="Q77" s="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3:255" ht="17.25"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5:255" ht="17.25">
      <c r="E79" s="7"/>
      <c r="J79" s="7"/>
      <c r="K79" s="7"/>
      <c r="N79" s="7"/>
      <c r="O79" s="7"/>
      <c r="P79" s="7"/>
      <c r="Q79" s="7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5:255" ht="17.25">
      <c r="E80" s="7"/>
      <c r="J80" s="7"/>
      <c r="K80" s="7"/>
      <c r="N80" s="7"/>
      <c r="O80" s="7"/>
      <c r="P80" s="7"/>
      <c r="Q80" s="7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5:255" ht="17.25">
      <c r="E81" s="7"/>
      <c r="J81" s="7"/>
      <c r="K81" s="7"/>
      <c r="N81" s="7"/>
      <c r="O81" s="7"/>
      <c r="P81" s="7"/>
      <c r="Q81" s="7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5:255" ht="17.25">
      <c r="E82" s="7"/>
      <c r="H82" s="7"/>
      <c r="J82" s="7"/>
      <c r="K82" s="7"/>
      <c r="N82" s="7"/>
      <c r="O82" s="7"/>
      <c r="P82" s="7"/>
      <c r="Q82" s="7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5:255" ht="17.25">
      <c r="E83" s="7"/>
      <c r="J83" s="7"/>
      <c r="K83" s="7"/>
      <c r="N83" s="7"/>
      <c r="O83" s="7"/>
      <c r="P83" s="7"/>
      <c r="Q83" s="7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5:255" ht="17.25">
      <c r="E84" s="7"/>
      <c r="J84" s="7"/>
      <c r="K84" s="7"/>
      <c r="N84" s="7"/>
      <c r="O84" s="7"/>
      <c r="P84" s="7"/>
      <c r="Q84" s="7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5:255" ht="17.25">
      <c r="E85" s="7"/>
      <c r="J85" s="7"/>
      <c r="K85" s="7"/>
      <c r="N85" s="7"/>
      <c r="O85" s="7"/>
      <c r="P85" s="7"/>
      <c r="Q85" s="7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5:255" ht="17.25">
      <c r="E86" s="7"/>
      <c r="J86" s="7"/>
      <c r="K86" s="7"/>
      <c r="N86" s="7"/>
      <c r="O86" s="7"/>
      <c r="P86" s="7"/>
      <c r="Q86" s="7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3:255" ht="17.25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</row>
    <row r="88" spans="5:255" ht="17.25">
      <c r="E88" s="7"/>
      <c r="J88" s="7"/>
      <c r="K88" s="7"/>
      <c r="N88" s="7"/>
      <c r="O88" s="7"/>
      <c r="P88" s="7"/>
      <c r="Q88" s="7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</row>
    <row r="89" spans="5:255" ht="17.25">
      <c r="E89" s="7"/>
      <c r="J89" s="7"/>
      <c r="K89" s="7"/>
      <c r="N89" s="7"/>
      <c r="O89" s="7"/>
      <c r="P89" s="7"/>
      <c r="Q89" s="7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</row>
    <row r="90" spans="5:255" ht="17.25">
      <c r="E90" s="7"/>
      <c r="J90" s="7"/>
      <c r="K90" s="7"/>
      <c r="N90" s="7"/>
      <c r="O90" s="7"/>
      <c r="P90" s="7"/>
      <c r="Q90" s="7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</row>
    <row r="91" spans="5:255" ht="17.25">
      <c r="E91" s="7"/>
      <c r="J91" s="7"/>
      <c r="K91" s="7"/>
      <c r="N91" s="7"/>
      <c r="O91" s="7"/>
      <c r="P91" s="7"/>
      <c r="Q91" s="7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</row>
    <row r="92" spans="11:255" ht="17.25">
      <c r="K92" s="7"/>
      <c r="O92" s="7"/>
      <c r="P92" s="7"/>
      <c r="Q92" s="7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</row>
    <row r="93" spans="11:255" ht="17.25">
      <c r="K93" s="7"/>
      <c r="O93" s="7"/>
      <c r="P93" s="7"/>
      <c r="Q93" s="7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</row>
    <row r="94" spans="11:255" ht="17.25">
      <c r="K94" s="7"/>
      <c r="O94" s="7"/>
      <c r="P94" s="7"/>
      <c r="Q94" s="7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</row>
    <row r="95" spans="11:255" ht="17.25">
      <c r="K95" s="7"/>
      <c r="O95" s="7"/>
      <c r="P95" s="7"/>
      <c r="Q95" s="7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</row>
    <row r="96" spans="11:255" ht="17.25">
      <c r="K96" s="7"/>
      <c r="O96" s="7"/>
      <c r="P96" s="7"/>
      <c r="Q96" s="7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</row>
    <row r="97" spans="11:255" ht="17.25">
      <c r="K97" s="7"/>
      <c r="O97" s="7"/>
      <c r="P97" s="7"/>
      <c r="Q97" s="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</row>
    <row r="98" spans="11:255" ht="17.25">
      <c r="K98" s="7"/>
      <c r="O98" s="7"/>
      <c r="P98" s="7"/>
      <c r="Q98" s="7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</row>
    <row r="99" spans="11:255" ht="17.25">
      <c r="K99" s="7"/>
      <c r="O99" s="7"/>
      <c r="P99" s="7"/>
      <c r="Q99" s="7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</row>
    <row r="100" spans="11:255" ht="17.25">
      <c r="K100" s="7"/>
      <c r="O100" s="7"/>
      <c r="P100" s="7"/>
      <c r="Q100" s="7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</row>
    <row r="101" spans="11:255" ht="17.25">
      <c r="K101" s="7"/>
      <c r="O101" s="7"/>
      <c r="P101" s="7"/>
      <c r="Q101" s="7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</row>
    <row r="102" spans="11:255" ht="17.25">
      <c r="K102" s="7"/>
      <c r="O102" s="7"/>
      <c r="P102" s="7"/>
      <c r="Q102" s="7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</row>
    <row r="103" spans="15:255" ht="17.25">
      <c r="O103" s="7"/>
      <c r="P103" s="7"/>
      <c r="Q103" s="7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</row>
    <row r="104" spans="15:255" ht="17.25">
      <c r="O104" s="7"/>
      <c r="P104" s="7"/>
      <c r="Q104" s="7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</row>
    <row r="105" spans="15:255" ht="17.25">
      <c r="O105" s="7"/>
      <c r="P105" s="7"/>
      <c r="Q105" s="7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</row>
    <row r="106" spans="15:255" ht="17.25">
      <c r="O106" s="7"/>
      <c r="P106" s="7"/>
      <c r="Q106" s="7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</row>
    <row r="107" spans="15:255" ht="17.25">
      <c r="O107" s="7"/>
      <c r="P107" s="7"/>
      <c r="Q107" s="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</row>
    <row r="108" spans="15:255" ht="17.25">
      <c r="O108" s="7"/>
      <c r="P108" s="7"/>
      <c r="Q108" s="7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</row>
    <row r="109" spans="15:255" ht="17.25">
      <c r="O109" s="7"/>
      <c r="P109" s="7"/>
      <c r="Q109" s="7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</row>
    <row r="110" spans="15:255" ht="17.25">
      <c r="O110" s="7"/>
      <c r="P110" s="7"/>
      <c r="Q110" s="7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</row>
  </sheetData>
  <printOptions horizontalCentered="1"/>
  <pageMargins left="0.3937007874015748" right="0.2755905511811024" top="0.5905511811023623" bottom="0.1968503937007874" header="0" footer="0"/>
  <pageSetup horizontalDpi="300" verticalDpi="3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