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54-1" sheetId="1" r:id="rId1"/>
    <sheet name="154-2,3" sheetId="2" r:id="rId2"/>
  </sheets>
  <definedNames>
    <definedName name="_xlnm.Print_Area" localSheetId="0">'154-1'!$A$1:$O$82</definedName>
    <definedName name="_xlnm.Print_Area" localSheetId="1">'154-2,3'!$A$1:$M$28</definedName>
  </definedNames>
  <calcPr fullCalcOnLoad="1"/>
</workbook>
</file>

<file path=xl/sharedStrings.xml><?xml version="1.0" encoding="utf-8"?>
<sst xmlns="http://schemas.openxmlformats.org/spreadsheetml/2006/main" count="179" uniqueCount="164">
  <si>
    <t>構成比</t>
  </si>
  <si>
    <t>県税</t>
  </si>
  <si>
    <t>議会費</t>
  </si>
  <si>
    <t>県民税</t>
  </si>
  <si>
    <t>総務費</t>
  </si>
  <si>
    <t>事業税</t>
  </si>
  <si>
    <t>総務管理費</t>
  </si>
  <si>
    <t>企画費</t>
  </si>
  <si>
    <t>不動産取得税</t>
  </si>
  <si>
    <t>徴税費</t>
  </si>
  <si>
    <t>県たばこ税</t>
  </si>
  <si>
    <t>市町村振興費</t>
  </si>
  <si>
    <t>ゴルフ場利用税</t>
  </si>
  <si>
    <t>選挙費</t>
  </si>
  <si>
    <t>自動車税</t>
  </si>
  <si>
    <t>防災費</t>
  </si>
  <si>
    <t>鉱区税</t>
  </si>
  <si>
    <t>統計調査費</t>
  </si>
  <si>
    <t>自動車取得税</t>
  </si>
  <si>
    <t>人事委員会費</t>
  </si>
  <si>
    <t>軽油引取税</t>
  </si>
  <si>
    <t>監査委員費</t>
  </si>
  <si>
    <t>民生費</t>
  </si>
  <si>
    <t>社会福祉費</t>
  </si>
  <si>
    <t>旧法による税</t>
  </si>
  <si>
    <t>児童福祉費</t>
  </si>
  <si>
    <t>生活保護費</t>
  </si>
  <si>
    <t>衛生費</t>
  </si>
  <si>
    <t>地方譲与税</t>
  </si>
  <si>
    <t>公衆衛生費</t>
  </si>
  <si>
    <t>環境衛生費</t>
  </si>
  <si>
    <t>地方道路譲与税</t>
  </si>
  <si>
    <t>保健所費</t>
  </si>
  <si>
    <t>石油ガス譲与税</t>
  </si>
  <si>
    <t>医薬費</t>
  </si>
  <si>
    <t>航空機燃料譲与税</t>
  </si>
  <si>
    <t>労働費</t>
  </si>
  <si>
    <t>労政費</t>
  </si>
  <si>
    <t>職業訓練費</t>
  </si>
  <si>
    <t>労働委員会費</t>
  </si>
  <si>
    <t>地方交付税</t>
  </si>
  <si>
    <t>農林水産業費</t>
  </si>
  <si>
    <t>農業費</t>
  </si>
  <si>
    <t>交通安全対策特別交付金</t>
  </si>
  <si>
    <t>畜産業費</t>
  </si>
  <si>
    <t>農地費</t>
  </si>
  <si>
    <t>分担金及び負担金</t>
  </si>
  <si>
    <t>林業費</t>
  </si>
  <si>
    <t>分担金</t>
  </si>
  <si>
    <t>水産業費</t>
  </si>
  <si>
    <t>負担金</t>
  </si>
  <si>
    <t>商工費</t>
  </si>
  <si>
    <t>商業費</t>
  </si>
  <si>
    <t>使用料及び手数料</t>
  </si>
  <si>
    <t>使用料</t>
  </si>
  <si>
    <t>観光費</t>
  </si>
  <si>
    <t>手数料</t>
  </si>
  <si>
    <t>土木費</t>
  </si>
  <si>
    <t>土木管理費</t>
  </si>
  <si>
    <t>国庫支出金</t>
  </si>
  <si>
    <t>道路橋りょう費</t>
  </si>
  <si>
    <t>国庫負担金</t>
  </si>
  <si>
    <t>河川海岸費</t>
  </si>
  <si>
    <t>国庫補助金</t>
  </si>
  <si>
    <t>港湾費</t>
  </si>
  <si>
    <t>委託金</t>
  </si>
  <si>
    <t>都市計画費</t>
  </si>
  <si>
    <t>住宅費</t>
  </si>
  <si>
    <t>財産収入</t>
  </si>
  <si>
    <t>警察費</t>
  </si>
  <si>
    <t>財産運用収入</t>
  </si>
  <si>
    <t>警察管理費</t>
  </si>
  <si>
    <t>財産売払収入</t>
  </si>
  <si>
    <t>警察活動費</t>
  </si>
  <si>
    <t>教育費</t>
  </si>
  <si>
    <t>寄附金</t>
  </si>
  <si>
    <t>教育総務費</t>
  </si>
  <si>
    <t>小学校費</t>
  </si>
  <si>
    <t>繰入金</t>
  </si>
  <si>
    <t>中学校費</t>
  </si>
  <si>
    <t>特別会計繰入金</t>
  </si>
  <si>
    <t>高等学校費</t>
  </si>
  <si>
    <t>基金繰入金</t>
  </si>
  <si>
    <t>特殊学校費</t>
  </si>
  <si>
    <t>社会教育費</t>
  </si>
  <si>
    <t>繰越金</t>
  </si>
  <si>
    <t>保健体育費</t>
  </si>
  <si>
    <t>災害復旧費</t>
  </si>
  <si>
    <t>諸収入</t>
  </si>
  <si>
    <t>農林水産施設災害復旧費</t>
  </si>
  <si>
    <t>延滞金、加算金及び過料</t>
  </si>
  <si>
    <t>土木施設災害復旧費</t>
  </si>
  <si>
    <t>県預金利子</t>
  </si>
  <si>
    <t>公債費</t>
  </si>
  <si>
    <t>公営企業貸付金元利収入</t>
  </si>
  <si>
    <t>諸支出金</t>
  </si>
  <si>
    <t>貸付金元利収入</t>
  </si>
  <si>
    <t>公営企業支出金</t>
  </si>
  <si>
    <t>受託事業収入</t>
  </si>
  <si>
    <t>収益事業収入</t>
  </si>
  <si>
    <t>利子割交付金</t>
  </si>
  <si>
    <t>雑入</t>
  </si>
  <si>
    <t>県債</t>
  </si>
  <si>
    <t>ゴルフ場利用税交付金</t>
  </si>
  <si>
    <t>自動車取得税交付金</t>
  </si>
  <si>
    <t>予備費</t>
  </si>
  <si>
    <t>科目</t>
  </si>
  <si>
    <t>区分</t>
  </si>
  <si>
    <t>用品調達等集中管理事業</t>
  </si>
  <si>
    <t>電気事業</t>
  </si>
  <si>
    <t>収入証紙</t>
  </si>
  <si>
    <t>収益的</t>
  </si>
  <si>
    <t>資本的</t>
  </si>
  <si>
    <t>農業改良資金助成事業</t>
  </si>
  <si>
    <t>工業用水道事業</t>
  </si>
  <si>
    <t>県営林事業</t>
  </si>
  <si>
    <t>県営境港水産施設事業</t>
  </si>
  <si>
    <t>県立学校農業実習</t>
  </si>
  <si>
    <t>埋立事業</t>
  </si>
  <si>
    <t>沿岸漁業改善資金助成事業</t>
  </si>
  <si>
    <t>天神川流域下水道事業</t>
  </si>
  <si>
    <t>病院事業</t>
  </si>
  <si>
    <t>港湾整備事業</t>
  </si>
  <si>
    <t>母子寡婦福祉資金貸付事業</t>
  </si>
  <si>
    <r>
      <t xml:space="preserve">歳      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入</t>
    </r>
  </si>
  <si>
    <r>
      <t xml:space="preserve">歳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出</t>
    </r>
  </si>
  <si>
    <t xml:space="preserve">  (単位 千円)</t>
  </si>
  <si>
    <t>款     項</t>
  </si>
  <si>
    <t>収入済額</t>
  </si>
  <si>
    <t>款     項</t>
  </si>
  <si>
    <t>支出済額</t>
  </si>
  <si>
    <t>平成</t>
  </si>
  <si>
    <t>地方消費税</t>
  </si>
  <si>
    <t>狩猟税</t>
  </si>
  <si>
    <t>産業廃棄物処理場税</t>
  </si>
  <si>
    <t>地方消費税清算金</t>
  </si>
  <si>
    <t>災害救助費</t>
  </si>
  <si>
    <t>所得譲与税</t>
  </si>
  <si>
    <t>地方特例交付金</t>
  </si>
  <si>
    <t>工鉱業費</t>
  </si>
  <si>
    <t>利子割精算金収入</t>
  </si>
  <si>
    <t>配当割交付金</t>
  </si>
  <si>
    <t>株式等譲渡所得割交付金</t>
  </si>
  <si>
    <t>地方消費税交付金</t>
  </si>
  <si>
    <t>利子割精算金</t>
  </si>
  <si>
    <t>特別地方消費税交付金</t>
  </si>
  <si>
    <t>県企業局｢鳥取県営企業決算書」　　　　</t>
  </si>
  <si>
    <t xml:space="preserve">  </t>
  </si>
  <si>
    <t>(単位 千円)  　　　　 県病院局｢鳥取県営病院事業決算報告書」</t>
  </si>
  <si>
    <t>支出済額</t>
  </si>
  <si>
    <t>年度</t>
  </si>
  <si>
    <t>林業・木材産業改善資金助成事業</t>
  </si>
  <si>
    <t>育英奨学事業</t>
  </si>
  <si>
    <t>公債管理</t>
  </si>
  <si>
    <t>（注）平成17年度までは公債管理を含まない。</t>
  </si>
  <si>
    <t>１　一般会計</t>
  </si>
  <si>
    <t>　　２ 特別会計</t>
  </si>
  <si>
    <t>　　　３ 企業会計</t>
  </si>
  <si>
    <t>16年度</t>
  </si>
  <si>
    <r>
      <t>154　県財政の科目別歳入・歳出　</t>
    </r>
    <r>
      <rPr>
        <sz val="12"/>
        <rFont val="ＭＳ 明朝"/>
        <family val="1"/>
      </rPr>
      <t>平成16～平成20年度</t>
    </r>
    <r>
      <rPr>
        <b/>
        <sz val="20"/>
        <rFont val="ＭＳ 明朝"/>
        <family val="1"/>
      </rPr>
      <t xml:space="preserve"> </t>
    </r>
  </si>
  <si>
    <t>16 年度</t>
  </si>
  <si>
    <t>中小企業近代化資金助成事業</t>
  </si>
  <si>
    <t>　　　　 県会計局「鳥取県歳入歳出決算書」</t>
  </si>
  <si>
    <t>県会計局「鳥取県歳入歳出決算書」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</si>
</sst>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太ミンA101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1" fontId="7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81" fontId="7" fillId="0" borderId="9" xfId="0" applyNumberFormat="1" applyFont="1" applyBorder="1" applyAlignment="1">
      <alignment horizontal="right" vertical="center"/>
    </xf>
    <xf numFmtId="181" fontId="7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0" fillId="0" borderId="5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1" fontId="0" fillId="0" borderId="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1" fontId="0" fillId="0" borderId="5" xfId="21" applyNumberFormat="1" applyFont="1" applyFill="1" applyBorder="1" applyAlignment="1">
      <alignment horizontal="right" vertical="center"/>
      <protection/>
    </xf>
    <xf numFmtId="181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distributed" vertical="center"/>
    </xf>
    <xf numFmtId="181" fontId="0" fillId="0" borderId="9" xfId="0" applyNumberFormat="1" applyFon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181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1" fontId="12" fillId="0" borderId="5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5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right" vertical="top"/>
    </xf>
    <xf numFmtId="0" fontId="9" fillId="0" borderId="0" xfId="0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5-2,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9"/>
  <dimension ref="A1:O82"/>
  <sheetViews>
    <sheetView tabSelected="1" zoomScaleSheetLayoutView="85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2.3984375" style="0" customWidth="1"/>
    <col min="3" max="3" width="15.59765625" style="0" customWidth="1"/>
    <col min="4" max="4" width="8" style="0" customWidth="1"/>
    <col min="5" max="5" width="1.1015625" style="0" customWidth="1"/>
    <col min="6" max="6" width="18.3984375" style="0" customWidth="1"/>
    <col min="7" max="7" width="11.09765625" style="0" customWidth="1"/>
    <col min="8" max="8" width="7" style="0" customWidth="1"/>
    <col min="9" max="10" width="2.59765625" style="0" customWidth="1"/>
    <col min="11" max="11" width="13.59765625" style="0" customWidth="1"/>
    <col min="12" max="12" width="9.09765625" style="0" customWidth="1"/>
    <col min="13" max="13" width="1.8984375" style="0" customWidth="1"/>
    <col min="14" max="14" width="16.8984375" style="0" customWidth="1"/>
    <col min="15" max="15" width="10.09765625" style="0" customWidth="1"/>
    <col min="16" max="16" width="11.8984375" style="0" customWidth="1"/>
  </cols>
  <sheetData>
    <row r="1" spans="3:15" s="1" customFormat="1" ht="25.5" customHeight="1">
      <c r="C1" s="80" t="s">
        <v>159</v>
      </c>
      <c r="D1" s="80"/>
      <c r="E1" s="80"/>
      <c r="F1" s="80"/>
      <c r="G1" s="80"/>
      <c r="H1" s="80"/>
      <c r="I1" s="80"/>
      <c r="J1" s="80"/>
      <c r="K1" s="80"/>
      <c r="L1" s="61"/>
      <c r="M1" s="61"/>
      <c r="N1" s="61"/>
      <c r="O1" s="61"/>
    </row>
    <row r="2" ht="12.75" customHeight="1"/>
    <row r="3" spans="3:15" s="1" customFormat="1" ht="24" customHeight="1">
      <c r="C3" s="60" t="s">
        <v>155</v>
      </c>
      <c r="E3" s="2"/>
      <c r="F3" s="83"/>
      <c r="G3" s="84"/>
      <c r="H3" s="84"/>
      <c r="I3" s="84"/>
      <c r="J3" s="84"/>
      <c r="K3" s="84"/>
      <c r="L3" s="85" t="s">
        <v>162</v>
      </c>
      <c r="M3" s="85"/>
      <c r="N3" s="85"/>
      <c r="O3" s="85"/>
    </row>
    <row r="4" spans="1:15" s="1" customFormat="1" ht="15.75" customHeight="1">
      <c r="A4" s="86" t="s">
        <v>124</v>
      </c>
      <c r="B4" s="86"/>
      <c r="C4" s="86"/>
      <c r="D4" s="86"/>
      <c r="E4" s="86"/>
      <c r="F4" s="86"/>
      <c r="G4" s="86"/>
      <c r="I4" s="86" t="s">
        <v>125</v>
      </c>
      <c r="J4" s="86"/>
      <c r="K4" s="86"/>
      <c r="L4" s="86"/>
      <c r="M4" s="86"/>
      <c r="N4" s="86"/>
      <c r="O4" s="86"/>
    </row>
    <row r="5" spans="1:6" s="3" customFormat="1" ht="18" customHeight="1" thickBot="1">
      <c r="A5" s="3" t="s">
        <v>126</v>
      </c>
      <c r="F5" s="4"/>
    </row>
    <row r="6" spans="1:15" ht="25.5" customHeight="1" thickTop="1">
      <c r="A6" s="81" t="s">
        <v>127</v>
      </c>
      <c r="B6" s="81"/>
      <c r="C6" s="81"/>
      <c r="D6" s="81"/>
      <c r="E6" s="82"/>
      <c r="F6" s="5" t="s">
        <v>128</v>
      </c>
      <c r="G6" s="6" t="s">
        <v>0</v>
      </c>
      <c r="I6" s="81" t="s">
        <v>129</v>
      </c>
      <c r="J6" s="81"/>
      <c r="K6" s="81"/>
      <c r="L6" s="81"/>
      <c r="M6" s="82"/>
      <c r="N6" s="5" t="s">
        <v>130</v>
      </c>
      <c r="O6" s="6" t="s">
        <v>0</v>
      </c>
    </row>
    <row r="7" spans="1:15" s="1" customFormat="1" ht="9.75" customHeight="1">
      <c r="A7" s="7"/>
      <c r="B7" s="7"/>
      <c r="C7" s="7"/>
      <c r="D7" s="7"/>
      <c r="E7" s="8"/>
      <c r="F7" s="9"/>
      <c r="G7" s="10"/>
      <c r="I7" s="7"/>
      <c r="J7" s="7"/>
      <c r="K7" s="7"/>
      <c r="L7" s="7"/>
      <c r="M7" s="8"/>
      <c r="N7" s="9"/>
      <c r="O7" s="10"/>
    </row>
    <row r="8" spans="1:15" s="15" customFormat="1" ht="12" customHeight="1">
      <c r="A8" s="11" t="s">
        <v>131</v>
      </c>
      <c r="B8" s="11"/>
      <c r="C8" s="11" t="s">
        <v>158</v>
      </c>
      <c r="D8" s="11"/>
      <c r="E8" s="12"/>
      <c r="F8" s="13">
        <v>418775328</v>
      </c>
      <c r="G8" s="14">
        <v>0</v>
      </c>
      <c r="I8" s="11" t="s">
        <v>131</v>
      </c>
      <c r="J8" s="11"/>
      <c r="K8" s="11" t="s">
        <v>158</v>
      </c>
      <c r="L8" s="11"/>
      <c r="M8" s="12"/>
      <c r="N8" s="13">
        <v>404832945</v>
      </c>
      <c r="O8" s="14">
        <v>0</v>
      </c>
    </row>
    <row r="9" spans="1:15" s="15" customFormat="1" ht="12" customHeight="1">
      <c r="A9" s="11"/>
      <c r="B9" s="11"/>
      <c r="C9" s="16">
        <v>17</v>
      </c>
      <c r="D9" s="11"/>
      <c r="E9" s="12"/>
      <c r="F9" s="13">
        <v>390684337</v>
      </c>
      <c r="G9" s="14">
        <v>0</v>
      </c>
      <c r="I9" s="11"/>
      <c r="J9" s="11"/>
      <c r="K9" s="16">
        <v>17</v>
      </c>
      <c r="L9" s="11"/>
      <c r="M9" s="12"/>
      <c r="N9" s="13">
        <v>382174492</v>
      </c>
      <c r="O9" s="14">
        <v>0</v>
      </c>
    </row>
    <row r="10" spans="1:15" s="15" customFormat="1" ht="12" customHeight="1">
      <c r="A10" s="11"/>
      <c r="B10" s="11"/>
      <c r="C10" s="16">
        <v>18</v>
      </c>
      <c r="D10" s="11"/>
      <c r="E10" s="12"/>
      <c r="F10" s="13">
        <v>376375977</v>
      </c>
      <c r="G10" s="14">
        <v>0</v>
      </c>
      <c r="I10" s="11"/>
      <c r="J10" s="11"/>
      <c r="K10" s="16">
        <v>18</v>
      </c>
      <c r="L10" s="11"/>
      <c r="M10" s="12"/>
      <c r="N10" s="13">
        <v>369584217</v>
      </c>
      <c r="O10" s="14">
        <v>0</v>
      </c>
    </row>
    <row r="11" spans="1:15" s="15" customFormat="1" ht="12" customHeight="1">
      <c r="A11" s="11"/>
      <c r="B11" s="11"/>
      <c r="C11" s="16">
        <v>19</v>
      </c>
      <c r="D11" s="11"/>
      <c r="E11" s="12"/>
      <c r="F11" s="13">
        <v>348029846</v>
      </c>
      <c r="G11" s="14">
        <v>0</v>
      </c>
      <c r="I11" s="11"/>
      <c r="J11" s="11"/>
      <c r="K11" s="16">
        <v>19</v>
      </c>
      <c r="L11" s="11"/>
      <c r="M11" s="12"/>
      <c r="N11" s="13">
        <v>341557454</v>
      </c>
      <c r="O11" s="14">
        <v>0</v>
      </c>
    </row>
    <row r="12" spans="1:15" s="67" customFormat="1" ht="12" customHeight="1">
      <c r="A12" s="62"/>
      <c r="B12" s="62"/>
      <c r="C12" s="63">
        <v>20</v>
      </c>
      <c r="D12" s="62"/>
      <c r="E12" s="64"/>
      <c r="F12" s="65">
        <v>348514346</v>
      </c>
      <c r="G12" s="77">
        <v>100</v>
      </c>
      <c r="I12" s="62"/>
      <c r="J12" s="62"/>
      <c r="K12" s="63">
        <v>20</v>
      </c>
      <c r="L12" s="62"/>
      <c r="M12" s="64"/>
      <c r="N12" s="65">
        <v>336925103</v>
      </c>
      <c r="O12" s="77">
        <v>100</v>
      </c>
    </row>
    <row r="13" spans="1:15" s="67" customFormat="1" ht="12" customHeight="1">
      <c r="A13" s="62"/>
      <c r="B13" s="78" t="s">
        <v>1</v>
      </c>
      <c r="C13" s="78"/>
      <c r="D13" s="62"/>
      <c r="E13" s="64"/>
      <c r="F13" s="65">
        <v>55039568</v>
      </c>
      <c r="G13" s="66">
        <f>F13/$F$12*100</f>
        <v>15.792626223771</v>
      </c>
      <c r="I13" s="62"/>
      <c r="J13" s="78" t="s">
        <v>2</v>
      </c>
      <c r="K13" s="78"/>
      <c r="L13" s="62"/>
      <c r="M13" s="64"/>
      <c r="N13" s="65">
        <v>887472</v>
      </c>
      <c r="O13" s="66">
        <f>N13/$N$12*100</f>
        <v>0.2634033475386368</v>
      </c>
    </row>
    <row r="14" spans="1:15" s="15" customFormat="1" ht="12" customHeight="1">
      <c r="A14" s="11"/>
      <c r="B14" s="11"/>
      <c r="C14" s="79" t="s">
        <v>3</v>
      </c>
      <c r="D14" s="79"/>
      <c r="E14" s="12"/>
      <c r="F14" s="13">
        <v>18925339</v>
      </c>
      <c r="G14" s="21">
        <f aca="true" t="shared" si="0" ref="G14:G77">F14/$F$12*100</f>
        <v>5.4302898050572646</v>
      </c>
      <c r="I14" s="11"/>
      <c r="J14" s="78" t="s">
        <v>4</v>
      </c>
      <c r="K14" s="78"/>
      <c r="L14" s="68"/>
      <c r="M14" s="64"/>
      <c r="N14" s="65">
        <v>24307899</v>
      </c>
      <c r="O14" s="66">
        <f aca="true" t="shared" si="1" ref="O14:O77">N14/$N$12*100</f>
        <v>7.214629834215707</v>
      </c>
    </row>
    <row r="15" spans="1:15" s="15" customFormat="1" ht="12" customHeight="1">
      <c r="A15" s="11"/>
      <c r="B15" s="11"/>
      <c r="C15" s="79" t="s">
        <v>5</v>
      </c>
      <c r="D15" s="79"/>
      <c r="E15" s="12"/>
      <c r="F15" s="13">
        <v>13879650</v>
      </c>
      <c r="G15" s="21">
        <f t="shared" si="0"/>
        <v>3.9825189864637593</v>
      </c>
      <c r="I15" s="11"/>
      <c r="K15" s="79" t="s">
        <v>6</v>
      </c>
      <c r="L15" s="79"/>
      <c r="M15" s="12"/>
      <c r="N15" s="13">
        <v>14271162</v>
      </c>
      <c r="O15" s="21">
        <f t="shared" si="1"/>
        <v>4.235707542397042</v>
      </c>
    </row>
    <row r="16" spans="1:15" s="15" customFormat="1" ht="12" customHeight="1">
      <c r="A16" s="11"/>
      <c r="B16" s="11"/>
      <c r="C16" s="79" t="s">
        <v>132</v>
      </c>
      <c r="D16" s="79"/>
      <c r="E16" s="12"/>
      <c r="F16" s="13">
        <v>5136705</v>
      </c>
      <c r="G16" s="21">
        <f t="shared" si="0"/>
        <v>1.4738862428348933</v>
      </c>
      <c r="I16" s="11"/>
      <c r="J16" s="20"/>
      <c r="K16" s="79" t="s">
        <v>7</v>
      </c>
      <c r="L16" s="79"/>
      <c r="M16" s="12"/>
      <c r="N16" s="13">
        <v>4119739</v>
      </c>
      <c r="O16" s="21">
        <f t="shared" si="1"/>
        <v>1.2227462315267141</v>
      </c>
    </row>
    <row r="17" spans="1:15" s="15" customFormat="1" ht="12" customHeight="1">
      <c r="A17" s="11"/>
      <c r="B17" s="11"/>
      <c r="C17" s="79" t="s">
        <v>8</v>
      </c>
      <c r="D17" s="79"/>
      <c r="E17" s="12"/>
      <c r="F17" s="13">
        <v>1490854</v>
      </c>
      <c r="G17" s="21">
        <f t="shared" si="0"/>
        <v>0.4277740693061743</v>
      </c>
      <c r="I17" s="11"/>
      <c r="J17" s="11"/>
      <c r="K17" s="79" t="s">
        <v>9</v>
      </c>
      <c r="L17" s="79"/>
      <c r="M17" s="12"/>
      <c r="N17" s="13">
        <v>3171878</v>
      </c>
      <c r="O17" s="21">
        <f t="shared" si="1"/>
        <v>0.9414193159718349</v>
      </c>
    </row>
    <row r="18" spans="1:15" s="15" customFormat="1" ht="12" customHeight="1">
      <c r="A18" s="11"/>
      <c r="B18" s="11"/>
      <c r="C18" s="79" t="s">
        <v>10</v>
      </c>
      <c r="D18" s="79"/>
      <c r="E18" s="12"/>
      <c r="F18" s="13">
        <v>1124846</v>
      </c>
      <c r="G18" s="21">
        <f t="shared" si="0"/>
        <v>0.32275457607704905</v>
      </c>
      <c r="I18" s="11"/>
      <c r="J18" s="11"/>
      <c r="K18" s="79" t="s">
        <v>11</v>
      </c>
      <c r="L18" s="79"/>
      <c r="M18" s="12"/>
      <c r="N18" s="13">
        <v>1366663</v>
      </c>
      <c r="O18" s="21">
        <f t="shared" si="1"/>
        <v>0.4056281315435259</v>
      </c>
    </row>
    <row r="19" spans="1:15" s="15" customFormat="1" ht="12" customHeight="1">
      <c r="A19" s="11"/>
      <c r="B19" s="11"/>
      <c r="C19" s="79" t="s">
        <v>12</v>
      </c>
      <c r="D19" s="79"/>
      <c r="E19" s="12"/>
      <c r="F19" s="13">
        <v>167530</v>
      </c>
      <c r="G19" s="21">
        <f t="shared" si="0"/>
        <v>0.04806975722026662</v>
      </c>
      <c r="I19" s="11"/>
      <c r="J19" s="11"/>
      <c r="K19" s="79" t="s">
        <v>13</v>
      </c>
      <c r="L19" s="79"/>
      <c r="M19" s="12"/>
      <c r="N19" s="13">
        <v>30062</v>
      </c>
      <c r="O19" s="21">
        <f t="shared" si="1"/>
        <v>0.008922457760590191</v>
      </c>
    </row>
    <row r="20" spans="1:15" s="15" customFormat="1" ht="12" customHeight="1">
      <c r="A20" s="11"/>
      <c r="B20" s="11"/>
      <c r="C20" s="79" t="s">
        <v>14</v>
      </c>
      <c r="D20" s="79"/>
      <c r="E20" s="12"/>
      <c r="F20" s="13">
        <v>7602467</v>
      </c>
      <c r="G20" s="21">
        <f t="shared" si="0"/>
        <v>2.1813928428644944</v>
      </c>
      <c r="I20" s="11"/>
      <c r="J20" s="11"/>
      <c r="K20" s="79" t="s">
        <v>15</v>
      </c>
      <c r="L20" s="79"/>
      <c r="M20" s="12"/>
      <c r="N20" s="13">
        <v>758350</v>
      </c>
      <c r="O20" s="21">
        <f t="shared" si="1"/>
        <v>0.22507969671823475</v>
      </c>
    </row>
    <row r="21" spans="1:15" s="15" customFormat="1" ht="12" customHeight="1">
      <c r="A21" s="11"/>
      <c r="B21" s="11"/>
      <c r="C21" s="79" t="s">
        <v>16</v>
      </c>
      <c r="D21" s="79"/>
      <c r="E21" s="12"/>
      <c r="F21" s="13">
        <v>752</v>
      </c>
      <c r="G21" s="21">
        <f t="shared" si="0"/>
        <v>0.00021577304022945442</v>
      </c>
      <c r="I21" s="11"/>
      <c r="J21" s="11"/>
      <c r="K21" s="79" t="s">
        <v>17</v>
      </c>
      <c r="L21" s="79"/>
      <c r="M21" s="12"/>
      <c r="N21" s="13">
        <v>282896</v>
      </c>
      <c r="O21" s="21">
        <f t="shared" si="1"/>
        <v>0.08396406129465515</v>
      </c>
    </row>
    <row r="22" spans="1:15" s="15" customFormat="1" ht="12" customHeight="1">
      <c r="A22" s="11"/>
      <c r="B22" s="11"/>
      <c r="C22" s="79" t="s">
        <v>18</v>
      </c>
      <c r="D22" s="79"/>
      <c r="E22" s="12"/>
      <c r="F22" s="13">
        <v>1443582</v>
      </c>
      <c r="G22" s="21">
        <f t="shared" si="0"/>
        <v>0.4142102087240908</v>
      </c>
      <c r="I22" s="11"/>
      <c r="J22" s="11"/>
      <c r="K22" s="79" t="s">
        <v>19</v>
      </c>
      <c r="L22" s="79"/>
      <c r="M22" s="12"/>
      <c r="N22" s="13">
        <v>104629</v>
      </c>
      <c r="O22" s="21">
        <f t="shared" si="1"/>
        <v>0.031054082663588296</v>
      </c>
    </row>
    <row r="23" spans="1:15" s="15" customFormat="1" ht="12" customHeight="1">
      <c r="A23" s="11"/>
      <c r="B23" s="11"/>
      <c r="C23" s="79" t="s">
        <v>20</v>
      </c>
      <c r="D23" s="79"/>
      <c r="E23" s="12"/>
      <c r="F23" s="13">
        <v>5245404</v>
      </c>
      <c r="G23" s="21">
        <f t="shared" si="0"/>
        <v>1.5050754897762515</v>
      </c>
      <c r="I23" s="11"/>
      <c r="J23" s="11"/>
      <c r="K23" s="79" t="s">
        <v>21</v>
      </c>
      <c r="L23" s="79"/>
      <c r="M23" s="12"/>
      <c r="N23" s="13">
        <v>202520</v>
      </c>
      <c r="O23" s="21">
        <f t="shared" si="1"/>
        <v>0.06010831433952252</v>
      </c>
    </row>
    <row r="24" spans="1:15" s="15" customFormat="1" ht="12" customHeight="1">
      <c r="A24" s="11"/>
      <c r="B24" s="11"/>
      <c r="C24" s="79" t="s">
        <v>133</v>
      </c>
      <c r="D24" s="79"/>
      <c r="E24" s="12"/>
      <c r="F24" s="13">
        <v>16439</v>
      </c>
      <c r="G24" s="21">
        <f t="shared" si="0"/>
        <v>0.004716879000441492</v>
      </c>
      <c r="I24" s="11"/>
      <c r="J24" s="78" t="s">
        <v>22</v>
      </c>
      <c r="K24" s="78"/>
      <c r="L24" s="68"/>
      <c r="M24" s="64"/>
      <c r="N24" s="65">
        <v>37991259</v>
      </c>
      <c r="O24" s="66">
        <f t="shared" si="1"/>
        <v>11.275876644905262</v>
      </c>
    </row>
    <row r="25" spans="1:15" s="15" customFormat="1" ht="12" customHeight="1">
      <c r="A25" s="11"/>
      <c r="B25" s="11"/>
      <c r="C25" s="79" t="s">
        <v>134</v>
      </c>
      <c r="D25" s="79"/>
      <c r="E25" s="12"/>
      <c r="F25" s="13">
        <v>5961</v>
      </c>
      <c r="G25" s="21">
        <f t="shared" si="0"/>
        <v>0.001710403048946513</v>
      </c>
      <c r="I25" s="11"/>
      <c r="J25" s="11"/>
      <c r="K25" s="79" t="s">
        <v>23</v>
      </c>
      <c r="L25" s="79"/>
      <c r="M25" s="12"/>
      <c r="N25" s="13">
        <v>26790143</v>
      </c>
      <c r="O25" s="21">
        <f t="shared" si="1"/>
        <v>7.951364490641708</v>
      </c>
    </row>
    <row r="26" spans="1:15" s="15" customFormat="1" ht="12" customHeight="1">
      <c r="A26" s="11"/>
      <c r="B26" s="11"/>
      <c r="C26" s="79" t="s">
        <v>24</v>
      </c>
      <c r="D26" s="79"/>
      <c r="E26" s="12"/>
      <c r="F26" s="13">
        <v>38</v>
      </c>
      <c r="G26" s="21">
        <f t="shared" si="0"/>
        <v>1.0903424905211792E-05</v>
      </c>
      <c r="I26" s="11"/>
      <c r="K26" s="79" t="s">
        <v>25</v>
      </c>
      <c r="L26" s="79"/>
      <c r="M26" s="12"/>
      <c r="N26" s="13">
        <v>9449648</v>
      </c>
      <c r="O26" s="21">
        <f t="shared" si="1"/>
        <v>2.804673179843177</v>
      </c>
    </row>
    <row r="27" spans="1:15" s="15" customFormat="1" ht="12" customHeight="1">
      <c r="A27" s="11"/>
      <c r="B27" s="11"/>
      <c r="E27" s="12"/>
      <c r="G27" s="21"/>
      <c r="I27" s="11"/>
      <c r="J27" s="11"/>
      <c r="K27" s="79" t="s">
        <v>26</v>
      </c>
      <c r="L27" s="79"/>
      <c r="M27" s="12"/>
      <c r="N27" s="13">
        <v>1748909</v>
      </c>
      <c r="O27" s="21">
        <f t="shared" si="1"/>
        <v>0.519079458439759</v>
      </c>
    </row>
    <row r="28" spans="1:15" s="15" customFormat="1" ht="12" customHeight="1">
      <c r="A28" s="11"/>
      <c r="B28" s="78" t="s">
        <v>135</v>
      </c>
      <c r="C28" s="87"/>
      <c r="D28" s="68"/>
      <c r="E28" s="64"/>
      <c r="F28" s="65">
        <v>11130935</v>
      </c>
      <c r="G28" s="66">
        <f t="shared" si="0"/>
        <v>3.19382404992878</v>
      </c>
      <c r="I28" s="11"/>
      <c r="J28" s="11"/>
      <c r="K28" s="79" t="s">
        <v>136</v>
      </c>
      <c r="L28" s="79"/>
      <c r="M28" s="12"/>
      <c r="N28" s="13">
        <v>2559</v>
      </c>
      <c r="O28" s="21">
        <f t="shared" si="1"/>
        <v>0.0007595159806183988</v>
      </c>
    </row>
    <row r="29" spans="1:15" s="15" customFormat="1" ht="12" customHeight="1">
      <c r="A29" s="11"/>
      <c r="D29" s="20"/>
      <c r="E29" s="12"/>
      <c r="F29" s="13"/>
      <c r="G29" s="21"/>
      <c r="I29" s="11"/>
      <c r="J29" s="78" t="s">
        <v>27</v>
      </c>
      <c r="K29" s="78"/>
      <c r="L29" s="68"/>
      <c r="M29" s="64"/>
      <c r="N29" s="65">
        <v>9210200</v>
      </c>
      <c r="O29" s="66">
        <f t="shared" si="1"/>
        <v>2.733604566116286</v>
      </c>
    </row>
    <row r="30" spans="1:15" s="15" customFormat="1" ht="12" customHeight="1">
      <c r="A30" s="11"/>
      <c r="B30" s="78" t="s">
        <v>28</v>
      </c>
      <c r="C30" s="78"/>
      <c r="D30" s="68"/>
      <c r="E30" s="64"/>
      <c r="F30" s="65">
        <v>2078755</v>
      </c>
      <c r="G30" s="66">
        <f t="shared" si="0"/>
        <v>0.596461816811409</v>
      </c>
      <c r="I30" s="11"/>
      <c r="J30" s="20"/>
      <c r="K30" s="79" t="s">
        <v>29</v>
      </c>
      <c r="L30" s="79"/>
      <c r="M30" s="12"/>
      <c r="N30" s="13">
        <v>2363787</v>
      </c>
      <c r="O30" s="21">
        <f t="shared" si="1"/>
        <v>0.7015763975295126</v>
      </c>
    </row>
    <row r="31" spans="1:15" s="15" customFormat="1" ht="12" customHeight="1">
      <c r="A31" s="11"/>
      <c r="C31" s="79" t="s">
        <v>137</v>
      </c>
      <c r="D31" s="79"/>
      <c r="E31" s="12"/>
      <c r="F31" s="13">
        <v>0</v>
      </c>
      <c r="G31" s="21">
        <f t="shared" si="0"/>
        <v>0</v>
      </c>
      <c r="I31" s="11"/>
      <c r="J31" s="11"/>
      <c r="K31" s="79" t="s">
        <v>30</v>
      </c>
      <c r="L31" s="79"/>
      <c r="M31" s="12"/>
      <c r="N31" s="13">
        <v>1968462</v>
      </c>
      <c r="O31" s="21">
        <f t="shared" si="1"/>
        <v>0.5842431989996305</v>
      </c>
    </row>
    <row r="32" spans="1:15" s="15" customFormat="1" ht="12" customHeight="1">
      <c r="A32" s="11"/>
      <c r="B32" s="11"/>
      <c r="C32" s="79" t="s">
        <v>31</v>
      </c>
      <c r="D32" s="79"/>
      <c r="E32" s="12"/>
      <c r="F32" s="13">
        <v>1921440</v>
      </c>
      <c r="G32" s="21">
        <f t="shared" si="0"/>
        <v>0.5513230723650039</v>
      </c>
      <c r="I32" s="11"/>
      <c r="J32" s="11"/>
      <c r="K32" s="79" t="s">
        <v>32</v>
      </c>
      <c r="L32" s="79"/>
      <c r="M32" s="12"/>
      <c r="N32" s="13">
        <v>1221840</v>
      </c>
      <c r="O32" s="21">
        <f t="shared" si="1"/>
        <v>0.36264439459116227</v>
      </c>
    </row>
    <row r="33" spans="1:15" s="15" customFormat="1" ht="12" customHeight="1">
      <c r="A33" s="11"/>
      <c r="B33" s="11"/>
      <c r="C33" s="79" t="s">
        <v>33</v>
      </c>
      <c r="D33" s="79"/>
      <c r="E33" s="12"/>
      <c r="F33" s="13">
        <v>150594</v>
      </c>
      <c r="G33" s="21">
        <f t="shared" si="0"/>
        <v>0.043210272899354335</v>
      </c>
      <c r="I33" s="11"/>
      <c r="K33" s="79" t="s">
        <v>34</v>
      </c>
      <c r="L33" s="79"/>
      <c r="M33" s="12"/>
      <c r="N33" s="13">
        <v>3656111</v>
      </c>
      <c r="O33" s="21">
        <f t="shared" si="1"/>
        <v>1.0851405749959806</v>
      </c>
    </row>
    <row r="34" spans="1:15" s="15" customFormat="1" ht="12" customHeight="1">
      <c r="A34" s="11"/>
      <c r="B34" s="11"/>
      <c r="C34" s="79" t="s">
        <v>35</v>
      </c>
      <c r="D34" s="79"/>
      <c r="E34" s="12"/>
      <c r="F34" s="13">
        <v>6721</v>
      </c>
      <c r="G34" s="21">
        <f t="shared" si="0"/>
        <v>0.0019284715470507488</v>
      </c>
      <c r="I34" s="11"/>
      <c r="J34" s="78" t="s">
        <v>36</v>
      </c>
      <c r="K34" s="78"/>
      <c r="L34" s="62"/>
      <c r="M34" s="64"/>
      <c r="N34" s="65">
        <v>7798867</v>
      </c>
      <c r="O34" s="66">
        <f t="shared" si="1"/>
        <v>2.3147182951221064</v>
      </c>
    </row>
    <row r="35" spans="1:15" s="15" customFormat="1" ht="12" customHeight="1">
      <c r="A35" s="11"/>
      <c r="B35" s="11"/>
      <c r="C35" s="79"/>
      <c r="D35" s="79"/>
      <c r="E35" s="12"/>
      <c r="F35" s="22"/>
      <c r="G35" s="21"/>
      <c r="I35" s="11"/>
      <c r="J35" s="20"/>
      <c r="K35" s="79" t="s">
        <v>37</v>
      </c>
      <c r="L35" s="79"/>
      <c r="M35" s="12"/>
      <c r="N35" s="13">
        <v>7204359</v>
      </c>
      <c r="O35" s="21">
        <f t="shared" si="1"/>
        <v>2.138267210086747</v>
      </c>
    </row>
    <row r="36" spans="1:15" s="15" customFormat="1" ht="12" customHeight="1">
      <c r="A36" s="11"/>
      <c r="B36" s="78" t="s">
        <v>138</v>
      </c>
      <c r="C36" s="78"/>
      <c r="D36" s="68"/>
      <c r="E36" s="64"/>
      <c r="F36" s="65">
        <v>1034114</v>
      </c>
      <c r="G36" s="66">
        <f t="shared" si="0"/>
        <v>0.29672064059021547</v>
      </c>
      <c r="I36" s="11"/>
      <c r="J36" s="11"/>
      <c r="K36" s="79" t="s">
        <v>38</v>
      </c>
      <c r="L36" s="79"/>
      <c r="M36" s="12"/>
      <c r="N36" s="13">
        <v>492698</v>
      </c>
      <c r="O36" s="21">
        <f t="shared" si="1"/>
        <v>0.1462336868381101</v>
      </c>
    </row>
    <row r="37" spans="1:15" s="15" customFormat="1" ht="12" customHeight="1">
      <c r="A37" s="11"/>
      <c r="B37" s="79"/>
      <c r="C37" s="79"/>
      <c r="D37" s="11"/>
      <c r="E37" s="12"/>
      <c r="F37" s="13"/>
      <c r="G37" s="21"/>
      <c r="I37" s="11"/>
      <c r="J37" s="11"/>
      <c r="K37" s="79" t="s">
        <v>39</v>
      </c>
      <c r="L37" s="79"/>
      <c r="M37" s="12"/>
      <c r="N37" s="13">
        <v>101809</v>
      </c>
      <c r="O37" s="21">
        <f t="shared" si="1"/>
        <v>0.030217101395380443</v>
      </c>
    </row>
    <row r="38" spans="1:15" s="15" customFormat="1" ht="12" customHeight="1">
      <c r="A38" s="11"/>
      <c r="B38" s="78" t="s">
        <v>40</v>
      </c>
      <c r="C38" s="78"/>
      <c r="D38" s="68"/>
      <c r="E38" s="64"/>
      <c r="F38" s="65">
        <v>131527793</v>
      </c>
      <c r="G38" s="66">
        <f t="shared" si="0"/>
        <v>37.739563524308984</v>
      </c>
      <c r="I38" s="11"/>
      <c r="J38" s="78" t="s">
        <v>41</v>
      </c>
      <c r="K38" s="78"/>
      <c r="L38" s="62"/>
      <c r="M38" s="64"/>
      <c r="N38" s="65">
        <v>24564251</v>
      </c>
      <c r="O38" s="66">
        <f t="shared" si="1"/>
        <v>7.290715586721955</v>
      </c>
    </row>
    <row r="39" spans="1:15" s="15" customFormat="1" ht="12" customHeight="1">
      <c r="A39" s="11"/>
      <c r="B39" s="79"/>
      <c r="C39" s="79"/>
      <c r="D39" s="11"/>
      <c r="E39" s="12"/>
      <c r="F39" s="13"/>
      <c r="G39" s="21"/>
      <c r="I39" s="11"/>
      <c r="J39" s="20"/>
      <c r="K39" s="79" t="s">
        <v>42</v>
      </c>
      <c r="L39" s="79"/>
      <c r="M39" s="12"/>
      <c r="N39" s="13">
        <v>5169485</v>
      </c>
      <c r="O39" s="21">
        <f t="shared" si="1"/>
        <v>1.5343128054189539</v>
      </c>
    </row>
    <row r="40" spans="1:15" s="15" customFormat="1" ht="12" customHeight="1">
      <c r="A40" s="11"/>
      <c r="B40" s="62" t="s">
        <v>43</v>
      </c>
      <c r="C40" s="70"/>
      <c r="D40" s="68"/>
      <c r="E40" s="64"/>
      <c r="F40" s="65">
        <v>213847</v>
      </c>
      <c r="G40" s="66">
        <f t="shared" si="0"/>
        <v>0.06135959751854806</v>
      </c>
      <c r="I40" s="11"/>
      <c r="J40" s="11"/>
      <c r="K40" s="79" t="s">
        <v>44</v>
      </c>
      <c r="L40" s="79"/>
      <c r="M40" s="12"/>
      <c r="N40" s="13">
        <v>1286611</v>
      </c>
      <c r="O40" s="21">
        <f t="shared" si="1"/>
        <v>0.3818685483936767</v>
      </c>
    </row>
    <row r="41" spans="1:15" s="15" customFormat="1" ht="12" customHeight="1">
      <c r="A41" s="11"/>
      <c r="B41" s="11"/>
      <c r="C41" s="11"/>
      <c r="D41" s="11"/>
      <c r="E41" s="12"/>
      <c r="F41" s="22"/>
      <c r="G41" s="21"/>
      <c r="I41" s="11"/>
      <c r="J41" s="11"/>
      <c r="K41" s="79" t="s">
        <v>45</v>
      </c>
      <c r="L41" s="79"/>
      <c r="M41" s="12"/>
      <c r="N41" s="13">
        <v>9905195</v>
      </c>
      <c r="O41" s="21">
        <f t="shared" si="1"/>
        <v>2.9398803804773195</v>
      </c>
    </row>
    <row r="42" spans="1:15" s="15" customFormat="1" ht="12" customHeight="1">
      <c r="A42" s="11"/>
      <c r="B42" s="63" t="s">
        <v>46</v>
      </c>
      <c r="C42" s="63"/>
      <c r="D42" s="67"/>
      <c r="E42" s="64"/>
      <c r="F42" s="65">
        <v>1299561</v>
      </c>
      <c r="G42" s="66">
        <f t="shared" si="0"/>
        <v>0.37288594140110376</v>
      </c>
      <c r="I42" s="11"/>
      <c r="K42" s="79" t="s">
        <v>47</v>
      </c>
      <c r="L42" s="79"/>
      <c r="M42" s="12"/>
      <c r="N42" s="13">
        <v>6271683</v>
      </c>
      <c r="O42" s="21">
        <f t="shared" si="1"/>
        <v>1.8614472308998598</v>
      </c>
    </row>
    <row r="43" spans="1:15" s="15" customFormat="1" ht="12" customHeight="1">
      <c r="A43" s="11"/>
      <c r="B43" s="11"/>
      <c r="C43" s="79" t="s">
        <v>48</v>
      </c>
      <c r="D43" s="79"/>
      <c r="E43" s="12"/>
      <c r="F43" s="13">
        <v>162857</v>
      </c>
      <c r="G43" s="21">
        <f t="shared" si="0"/>
        <v>0.04672892288915992</v>
      </c>
      <c r="I43" s="11"/>
      <c r="J43" s="11"/>
      <c r="K43" s="79" t="s">
        <v>49</v>
      </c>
      <c r="L43" s="79"/>
      <c r="M43" s="12"/>
      <c r="N43" s="13">
        <v>1931276</v>
      </c>
      <c r="O43" s="21">
        <f t="shared" si="1"/>
        <v>0.5732063247302769</v>
      </c>
    </row>
    <row r="44" spans="1:15" s="15" customFormat="1" ht="12" customHeight="1">
      <c r="A44" s="11"/>
      <c r="C44" s="79" t="s">
        <v>50</v>
      </c>
      <c r="D44" s="79"/>
      <c r="E44" s="12"/>
      <c r="F44" s="13">
        <v>1136704</v>
      </c>
      <c r="G44" s="21">
        <f t="shared" si="0"/>
        <v>0.32615701851194384</v>
      </c>
      <c r="I44" s="11"/>
      <c r="J44" s="78" t="s">
        <v>51</v>
      </c>
      <c r="K44" s="78"/>
      <c r="L44" s="68"/>
      <c r="M44" s="64"/>
      <c r="N44" s="65">
        <v>20910968</v>
      </c>
      <c r="O44" s="66">
        <f t="shared" si="1"/>
        <v>6.206414367409127</v>
      </c>
    </row>
    <row r="45" spans="1:15" s="15" customFormat="1" ht="12" customHeight="1">
      <c r="A45" s="11"/>
      <c r="D45" s="20"/>
      <c r="E45" s="12"/>
      <c r="F45" s="22"/>
      <c r="G45" s="21"/>
      <c r="I45" s="11"/>
      <c r="J45" s="20"/>
      <c r="K45" s="79" t="s">
        <v>52</v>
      </c>
      <c r="L45" s="79"/>
      <c r="M45" s="12"/>
      <c r="N45" s="13">
        <v>13628231</v>
      </c>
      <c r="O45" s="21">
        <f t="shared" si="1"/>
        <v>4.044884420499828</v>
      </c>
    </row>
    <row r="46" spans="1:15" s="15" customFormat="1" ht="12" customHeight="1">
      <c r="A46" s="11"/>
      <c r="B46" s="63" t="s">
        <v>53</v>
      </c>
      <c r="C46" s="63"/>
      <c r="D46" s="67"/>
      <c r="E46" s="64"/>
      <c r="F46" s="65">
        <v>4490327</v>
      </c>
      <c r="G46" s="66">
        <f t="shared" si="0"/>
        <v>1.2884195590617094</v>
      </c>
      <c r="I46" s="11"/>
      <c r="J46" s="11"/>
      <c r="K46" s="79" t="s">
        <v>139</v>
      </c>
      <c r="L46" s="79"/>
      <c r="M46" s="12"/>
      <c r="N46" s="13">
        <v>6524860</v>
      </c>
      <c r="O46" s="21">
        <f t="shared" si="1"/>
        <v>1.936590637474703</v>
      </c>
    </row>
    <row r="47" spans="1:15" s="15" customFormat="1" ht="12" customHeight="1">
      <c r="A47" s="11"/>
      <c r="B47" s="11"/>
      <c r="C47" s="79" t="s">
        <v>54</v>
      </c>
      <c r="D47" s="79"/>
      <c r="E47" s="12"/>
      <c r="F47" s="13">
        <v>3533383</v>
      </c>
      <c r="G47" s="21">
        <f t="shared" si="0"/>
        <v>1.0138414789961043</v>
      </c>
      <c r="I47" s="11"/>
      <c r="J47" s="11"/>
      <c r="K47" s="79" t="s">
        <v>55</v>
      </c>
      <c r="L47" s="79"/>
      <c r="M47" s="12"/>
      <c r="N47" s="13">
        <v>757877</v>
      </c>
      <c r="O47" s="21">
        <f t="shared" si="1"/>
        <v>0.2249393094345956</v>
      </c>
    </row>
    <row r="48" spans="1:15" s="15" customFormat="1" ht="12" customHeight="1">
      <c r="A48" s="11"/>
      <c r="C48" s="79" t="s">
        <v>56</v>
      </c>
      <c r="D48" s="79"/>
      <c r="E48" s="12"/>
      <c r="F48" s="13">
        <v>956944</v>
      </c>
      <c r="G48" s="21">
        <f t="shared" si="0"/>
        <v>0.27457808006560513</v>
      </c>
      <c r="I48" s="11"/>
      <c r="J48" s="78" t="s">
        <v>57</v>
      </c>
      <c r="K48" s="78"/>
      <c r="L48" s="62"/>
      <c r="M48" s="64"/>
      <c r="N48" s="65">
        <v>56795012</v>
      </c>
      <c r="O48" s="66">
        <f t="shared" si="1"/>
        <v>16.85686566370212</v>
      </c>
    </row>
    <row r="49" spans="1:15" s="15" customFormat="1" ht="12" customHeight="1">
      <c r="A49" s="11"/>
      <c r="D49" s="20"/>
      <c r="E49" s="12"/>
      <c r="F49" s="22"/>
      <c r="G49" s="21"/>
      <c r="I49" s="11"/>
      <c r="J49" s="20"/>
      <c r="K49" s="79" t="s">
        <v>58</v>
      </c>
      <c r="L49" s="79"/>
      <c r="M49" s="12"/>
      <c r="N49" s="13">
        <v>1420845</v>
      </c>
      <c r="O49" s="21">
        <f t="shared" si="1"/>
        <v>0.42170945036410656</v>
      </c>
    </row>
    <row r="50" spans="1:15" s="15" customFormat="1" ht="12" customHeight="1">
      <c r="A50" s="11"/>
      <c r="B50" s="78" t="s">
        <v>59</v>
      </c>
      <c r="C50" s="78"/>
      <c r="D50" s="67"/>
      <c r="E50" s="64"/>
      <c r="F50" s="65">
        <v>55303047</v>
      </c>
      <c r="G50" s="66">
        <f t="shared" si="0"/>
        <v>15.868226841944693</v>
      </c>
      <c r="I50" s="11"/>
      <c r="J50" s="11"/>
      <c r="K50" s="79" t="s">
        <v>60</v>
      </c>
      <c r="L50" s="79"/>
      <c r="M50" s="12"/>
      <c r="N50" s="13">
        <v>30165821</v>
      </c>
      <c r="O50" s="21">
        <f t="shared" si="1"/>
        <v>8.953272027344308</v>
      </c>
    </row>
    <row r="51" spans="1:15" s="15" customFormat="1" ht="12" customHeight="1">
      <c r="A51" s="11"/>
      <c r="B51" s="20"/>
      <c r="C51" s="79" t="s">
        <v>61</v>
      </c>
      <c r="D51" s="79"/>
      <c r="E51" s="12"/>
      <c r="F51" s="13">
        <v>13428347</v>
      </c>
      <c r="G51" s="21">
        <f t="shared" si="0"/>
        <v>3.853025608305949</v>
      </c>
      <c r="I51" s="11"/>
      <c r="J51" s="11"/>
      <c r="K51" s="79" t="s">
        <v>62</v>
      </c>
      <c r="L51" s="79"/>
      <c r="M51" s="12"/>
      <c r="N51" s="13">
        <v>14426955</v>
      </c>
      <c r="O51" s="21">
        <f t="shared" si="1"/>
        <v>4.281947195843107</v>
      </c>
    </row>
    <row r="52" spans="1:15" s="15" customFormat="1" ht="12" customHeight="1">
      <c r="A52" s="11"/>
      <c r="B52" s="11"/>
      <c r="C52" s="79" t="s">
        <v>63</v>
      </c>
      <c r="D52" s="79"/>
      <c r="E52" s="12"/>
      <c r="F52" s="13">
        <v>41178246</v>
      </c>
      <c r="G52" s="21">
        <f t="shared" si="0"/>
        <v>11.815366131298365</v>
      </c>
      <c r="I52" s="11"/>
      <c r="K52" s="79" t="s">
        <v>64</v>
      </c>
      <c r="L52" s="79"/>
      <c r="M52" s="12"/>
      <c r="N52" s="13">
        <v>4388511</v>
      </c>
      <c r="O52" s="21">
        <f t="shared" si="1"/>
        <v>1.3025182632354944</v>
      </c>
    </row>
    <row r="53" spans="1:15" s="15" customFormat="1" ht="12" customHeight="1">
      <c r="A53" s="11"/>
      <c r="C53" s="79" t="s">
        <v>65</v>
      </c>
      <c r="D53" s="79"/>
      <c r="E53" s="12"/>
      <c r="F53" s="13">
        <v>696454</v>
      </c>
      <c r="G53" s="21">
        <f t="shared" si="0"/>
        <v>0.19983510234037827</v>
      </c>
      <c r="I53" s="11"/>
      <c r="J53" s="11"/>
      <c r="K53" s="79" t="s">
        <v>66</v>
      </c>
      <c r="L53" s="79"/>
      <c r="M53" s="12"/>
      <c r="N53" s="13">
        <v>3719649</v>
      </c>
      <c r="O53" s="21">
        <f t="shared" si="1"/>
        <v>1.1039987720950553</v>
      </c>
    </row>
    <row r="54" spans="1:15" s="15" customFormat="1" ht="12" customHeight="1">
      <c r="A54" s="11"/>
      <c r="D54" s="20"/>
      <c r="E54" s="12"/>
      <c r="F54" s="22"/>
      <c r="G54" s="21"/>
      <c r="I54" s="11"/>
      <c r="J54" s="20"/>
      <c r="K54" s="79" t="s">
        <v>67</v>
      </c>
      <c r="L54" s="79"/>
      <c r="M54" s="12"/>
      <c r="N54" s="13">
        <v>2673230</v>
      </c>
      <c r="O54" s="21">
        <f t="shared" si="1"/>
        <v>0.7934196580181798</v>
      </c>
    </row>
    <row r="55" spans="1:15" s="15" customFormat="1" ht="12" customHeight="1">
      <c r="A55" s="11"/>
      <c r="B55" s="78" t="s">
        <v>68</v>
      </c>
      <c r="C55" s="78"/>
      <c r="D55" s="67"/>
      <c r="E55" s="64"/>
      <c r="F55" s="65">
        <v>1266874</v>
      </c>
      <c r="G55" s="66">
        <f t="shared" si="0"/>
        <v>0.3635069874569812</v>
      </c>
      <c r="I55" s="11"/>
      <c r="J55" s="78" t="s">
        <v>69</v>
      </c>
      <c r="K55" s="78"/>
      <c r="L55" s="62"/>
      <c r="M55" s="64"/>
      <c r="N55" s="65">
        <v>17561708</v>
      </c>
      <c r="O55" s="66">
        <f t="shared" si="1"/>
        <v>5.212347742459546</v>
      </c>
    </row>
    <row r="56" spans="1:15" s="15" customFormat="1" ht="12" customHeight="1">
      <c r="A56" s="11"/>
      <c r="C56" s="79" t="s">
        <v>70</v>
      </c>
      <c r="D56" s="79"/>
      <c r="E56" s="12"/>
      <c r="F56" s="13">
        <v>675628</v>
      </c>
      <c r="G56" s="21">
        <f t="shared" si="0"/>
        <v>0.1938594516278535</v>
      </c>
      <c r="I56" s="11"/>
      <c r="J56" s="11"/>
      <c r="K56" s="79" t="s">
        <v>71</v>
      </c>
      <c r="L56" s="79"/>
      <c r="M56" s="12"/>
      <c r="N56" s="13">
        <v>15447827</v>
      </c>
      <c r="O56" s="21">
        <f t="shared" si="1"/>
        <v>4.584943912594129</v>
      </c>
    </row>
    <row r="57" spans="1:15" s="15" customFormat="1" ht="12" customHeight="1">
      <c r="A57" s="11"/>
      <c r="B57" s="11"/>
      <c r="C57" s="79" t="s">
        <v>72</v>
      </c>
      <c r="D57" s="79"/>
      <c r="E57" s="12"/>
      <c r="F57" s="13">
        <v>591245</v>
      </c>
      <c r="G57" s="21">
        <f t="shared" si="0"/>
        <v>0.16964724889689334</v>
      </c>
      <c r="I57" s="11"/>
      <c r="J57" s="20"/>
      <c r="K57" s="79" t="s">
        <v>73</v>
      </c>
      <c r="L57" s="79"/>
      <c r="M57" s="12"/>
      <c r="N57" s="13">
        <v>2113881</v>
      </c>
      <c r="O57" s="21">
        <f t="shared" si="1"/>
        <v>0.6274038298654168</v>
      </c>
    </row>
    <row r="58" spans="1:15" s="15" customFormat="1" ht="12" customHeight="1">
      <c r="A58" s="11"/>
      <c r="D58" s="20"/>
      <c r="E58" s="12"/>
      <c r="F58" s="22"/>
      <c r="G58" s="21"/>
      <c r="I58" s="11"/>
      <c r="J58" s="78" t="s">
        <v>74</v>
      </c>
      <c r="K58" s="78"/>
      <c r="L58" s="62"/>
      <c r="M58" s="64"/>
      <c r="N58" s="65">
        <v>63557099</v>
      </c>
      <c r="O58" s="66">
        <f t="shared" si="1"/>
        <v>18.863865717954535</v>
      </c>
    </row>
    <row r="59" spans="1:15" s="15" customFormat="1" ht="12" customHeight="1">
      <c r="A59" s="11"/>
      <c r="B59" s="78" t="s">
        <v>75</v>
      </c>
      <c r="C59" s="78"/>
      <c r="D59" s="67"/>
      <c r="E59" s="64"/>
      <c r="F59" s="65">
        <v>80311</v>
      </c>
      <c r="G59" s="66">
        <f t="shared" si="0"/>
        <v>0.02304381467269643</v>
      </c>
      <c r="I59" s="11"/>
      <c r="K59" s="79" t="s">
        <v>76</v>
      </c>
      <c r="L59" s="79"/>
      <c r="M59" s="12"/>
      <c r="N59" s="13">
        <v>5019154</v>
      </c>
      <c r="O59" s="21">
        <f t="shared" si="1"/>
        <v>1.4896942837767717</v>
      </c>
    </row>
    <row r="60" spans="1:15" s="15" customFormat="1" ht="12" customHeight="1">
      <c r="A60" s="11"/>
      <c r="D60" s="11"/>
      <c r="E60" s="12"/>
      <c r="F60" s="22"/>
      <c r="G60" s="21"/>
      <c r="I60" s="11"/>
      <c r="J60" s="11"/>
      <c r="K60" s="79" t="s">
        <v>77</v>
      </c>
      <c r="L60" s="79"/>
      <c r="M60" s="12"/>
      <c r="N60" s="13">
        <v>23625814</v>
      </c>
      <c r="O60" s="21">
        <f t="shared" si="1"/>
        <v>7.012185731972605</v>
      </c>
    </row>
    <row r="61" spans="1:15" s="15" customFormat="1" ht="12" customHeight="1">
      <c r="A61" s="11"/>
      <c r="B61" s="78" t="s">
        <v>78</v>
      </c>
      <c r="C61" s="78"/>
      <c r="D61" s="68"/>
      <c r="E61" s="64"/>
      <c r="F61" s="65">
        <v>4974898</v>
      </c>
      <c r="G61" s="66">
        <f t="shared" si="0"/>
        <v>1.4274585987917983</v>
      </c>
      <c r="I61" s="11"/>
      <c r="J61" s="11"/>
      <c r="K61" s="79" t="s">
        <v>79</v>
      </c>
      <c r="L61" s="79"/>
      <c r="M61" s="12"/>
      <c r="N61" s="13">
        <v>12421845</v>
      </c>
      <c r="O61" s="21">
        <f t="shared" si="1"/>
        <v>3.686826801979192</v>
      </c>
    </row>
    <row r="62" spans="1:15" s="15" customFormat="1" ht="12" customHeight="1">
      <c r="A62" s="11"/>
      <c r="C62" s="79" t="s">
        <v>80</v>
      </c>
      <c r="D62" s="79"/>
      <c r="E62" s="12"/>
      <c r="F62" s="13">
        <v>517217</v>
      </c>
      <c r="G62" s="21">
        <f t="shared" si="0"/>
        <v>0.14840622945260337</v>
      </c>
      <c r="I62" s="11"/>
      <c r="K62" s="79" t="s">
        <v>81</v>
      </c>
      <c r="L62" s="79"/>
      <c r="M62" s="12"/>
      <c r="N62" s="13">
        <v>13196132</v>
      </c>
      <c r="O62" s="21">
        <f t="shared" si="1"/>
        <v>3.916636630070274</v>
      </c>
    </row>
    <row r="63" spans="1:15" s="15" customFormat="1" ht="12" customHeight="1">
      <c r="A63" s="11"/>
      <c r="B63" s="11"/>
      <c r="C63" s="79" t="s">
        <v>82</v>
      </c>
      <c r="D63" s="79"/>
      <c r="E63" s="12"/>
      <c r="F63" s="13">
        <v>4457681</v>
      </c>
      <c r="G63" s="21">
        <f t="shared" si="0"/>
        <v>1.2790523693391949</v>
      </c>
      <c r="I63" s="11"/>
      <c r="J63" s="11"/>
      <c r="K63" s="79" t="s">
        <v>83</v>
      </c>
      <c r="L63" s="79"/>
      <c r="M63" s="12"/>
      <c r="N63" s="13">
        <v>5356620</v>
      </c>
      <c r="O63" s="21">
        <f t="shared" si="1"/>
        <v>1.5898548230168532</v>
      </c>
    </row>
    <row r="64" spans="1:15" s="15" customFormat="1" ht="12" customHeight="1">
      <c r="A64" s="11"/>
      <c r="B64" s="11"/>
      <c r="D64" s="20"/>
      <c r="E64" s="12"/>
      <c r="F64" s="22"/>
      <c r="G64" s="21"/>
      <c r="I64" s="11"/>
      <c r="J64" s="11"/>
      <c r="K64" s="79" t="s">
        <v>84</v>
      </c>
      <c r="L64" s="79"/>
      <c r="M64" s="12"/>
      <c r="N64" s="13">
        <v>2740139</v>
      </c>
      <c r="O64" s="21">
        <f t="shared" si="1"/>
        <v>0.8132783742148177</v>
      </c>
    </row>
    <row r="65" spans="1:15" s="15" customFormat="1" ht="12" customHeight="1">
      <c r="A65" s="11"/>
      <c r="B65" s="78" t="s">
        <v>85</v>
      </c>
      <c r="C65" s="78"/>
      <c r="D65" s="67"/>
      <c r="E65" s="64"/>
      <c r="F65" s="65">
        <v>6472392</v>
      </c>
      <c r="G65" s="66">
        <f t="shared" si="0"/>
        <v>1.8571378981340412</v>
      </c>
      <c r="I65" s="11"/>
      <c r="J65" s="11"/>
      <c r="K65" s="79" t="s">
        <v>86</v>
      </c>
      <c r="L65" s="79"/>
      <c r="M65" s="12"/>
      <c r="N65" s="13">
        <v>1197395</v>
      </c>
      <c r="O65" s="21">
        <f t="shared" si="1"/>
        <v>0.3553890729240201</v>
      </c>
    </row>
    <row r="66" spans="1:15" s="15" customFormat="1" ht="12" customHeight="1">
      <c r="A66" s="11"/>
      <c r="D66" s="11"/>
      <c r="E66" s="12"/>
      <c r="F66" s="22"/>
      <c r="G66" s="21"/>
      <c r="I66" s="11"/>
      <c r="J66" s="78" t="s">
        <v>87</v>
      </c>
      <c r="K66" s="78"/>
      <c r="L66" s="62"/>
      <c r="M66" s="64"/>
      <c r="N66" s="71">
        <v>3098077</v>
      </c>
      <c r="O66" s="66">
        <f t="shared" si="1"/>
        <v>0.9195150412998464</v>
      </c>
    </row>
    <row r="67" spans="1:15" s="15" customFormat="1" ht="12" customHeight="1">
      <c r="A67" s="11"/>
      <c r="B67" s="78" t="s">
        <v>88</v>
      </c>
      <c r="C67" s="78"/>
      <c r="D67" s="67"/>
      <c r="E67" s="64"/>
      <c r="F67" s="65">
        <v>21292324</v>
      </c>
      <c r="G67" s="66">
        <f t="shared" si="0"/>
        <v>6.109454099774704</v>
      </c>
      <c r="I67" s="11"/>
      <c r="J67" s="11"/>
      <c r="K67" s="11" t="s">
        <v>89</v>
      </c>
      <c r="L67" s="20"/>
      <c r="M67" s="12"/>
      <c r="N67" s="23">
        <v>1089775</v>
      </c>
      <c r="O67" s="21">
        <f t="shared" si="1"/>
        <v>0.32344725587276885</v>
      </c>
    </row>
    <row r="68" spans="1:15" s="15" customFormat="1" ht="12" customHeight="1">
      <c r="A68" s="11"/>
      <c r="C68" s="79" t="s">
        <v>90</v>
      </c>
      <c r="D68" s="79"/>
      <c r="E68" s="12"/>
      <c r="F68" s="13">
        <v>103550</v>
      </c>
      <c r="G68" s="21">
        <f t="shared" si="0"/>
        <v>0.029711832866702134</v>
      </c>
      <c r="I68" s="11"/>
      <c r="J68" s="20"/>
      <c r="K68" s="79" t="s">
        <v>91</v>
      </c>
      <c r="L68" s="79"/>
      <c r="M68" s="12"/>
      <c r="N68" s="23">
        <v>2008303</v>
      </c>
      <c r="O68" s="21">
        <f t="shared" si="1"/>
        <v>0.5960680822289457</v>
      </c>
    </row>
    <row r="69" spans="1:15" s="15" customFormat="1" ht="12" customHeight="1">
      <c r="A69" s="11"/>
      <c r="C69" s="79" t="s">
        <v>92</v>
      </c>
      <c r="D69" s="79"/>
      <c r="E69" s="12"/>
      <c r="F69" s="13">
        <v>476037</v>
      </c>
      <c r="G69" s="21">
        <f t="shared" si="0"/>
        <v>0.13659036004216596</v>
      </c>
      <c r="I69" s="11"/>
      <c r="J69" s="78" t="s">
        <v>93</v>
      </c>
      <c r="K69" s="78"/>
      <c r="L69" s="69"/>
      <c r="M69" s="64"/>
      <c r="N69" s="71">
        <v>58000287</v>
      </c>
      <c r="O69" s="66">
        <f t="shared" si="1"/>
        <v>17.21459353534723</v>
      </c>
    </row>
    <row r="70" spans="1:15" s="15" customFormat="1" ht="12" customHeight="1">
      <c r="A70" s="11"/>
      <c r="B70" s="11"/>
      <c r="C70" s="79" t="s">
        <v>94</v>
      </c>
      <c r="D70" s="79"/>
      <c r="E70" s="12"/>
      <c r="F70" s="13">
        <v>0</v>
      </c>
      <c r="G70" s="21">
        <f t="shared" si="0"/>
        <v>0</v>
      </c>
      <c r="I70" s="11"/>
      <c r="J70" s="78" t="s">
        <v>95</v>
      </c>
      <c r="K70" s="78"/>
      <c r="L70" s="62"/>
      <c r="M70" s="64"/>
      <c r="N70" s="71">
        <v>12242002</v>
      </c>
      <c r="O70" s="66">
        <f t="shared" si="1"/>
        <v>3.633449063603907</v>
      </c>
    </row>
    <row r="71" spans="1:15" s="15" customFormat="1" ht="12" customHeight="1">
      <c r="A71" s="11"/>
      <c r="B71" s="11"/>
      <c r="C71" s="79" t="s">
        <v>96</v>
      </c>
      <c r="D71" s="79"/>
      <c r="E71" s="12"/>
      <c r="F71" s="13">
        <v>15866545</v>
      </c>
      <c r="G71" s="21">
        <f t="shared" si="0"/>
        <v>4.55262320822799</v>
      </c>
      <c r="I71" s="11"/>
      <c r="K71" s="79" t="s">
        <v>97</v>
      </c>
      <c r="L71" s="79"/>
      <c r="M71" s="12"/>
      <c r="N71" s="23">
        <v>186766</v>
      </c>
      <c r="O71" s="21">
        <f t="shared" si="1"/>
        <v>0.0554324977085486</v>
      </c>
    </row>
    <row r="72" spans="1:15" s="15" customFormat="1" ht="12" customHeight="1">
      <c r="A72" s="11"/>
      <c r="C72" s="79" t="s">
        <v>98</v>
      </c>
      <c r="D72" s="79"/>
      <c r="E72" s="12"/>
      <c r="F72" s="13">
        <v>605975</v>
      </c>
      <c r="G72" s="21">
        <f t="shared" si="0"/>
        <v>0.17387376070883465</v>
      </c>
      <c r="I72" s="11"/>
      <c r="J72" s="11"/>
      <c r="K72" s="79" t="s">
        <v>135</v>
      </c>
      <c r="L72" s="79"/>
      <c r="M72" s="12"/>
      <c r="N72" s="23">
        <v>4976347</v>
      </c>
      <c r="O72" s="21">
        <f t="shared" si="1"/>
        <v>1.4769890862064974</v>
      </c>
    </row>
    <row r="73" spans="1:15" s="15" customFormat="1" ht="12" customHeight="1">
      <c r="A73" s="11"/>
      <c r="B73" s="11"/>
      <c r="C73" s="79" t="s">
        <v>99</v>
      </c>
      <c r="D73" s="79"/>
      <c r="E73" s="12"/>
      <c r="F73" s="13">
        <v>1946221</v>
      </c>
      <c r="G73" s="21">
        <f t="shared" si="0"/>
        <v>0.5584335400643737</v>
      </c>
      <c r="I73" s="11"/>
      <c r="J73" s="11"/>
      <c r="K73" s="79" t="s">
        <v>100</v>
      </c>
      <c r="L73" s="79"/>
      <c r="M73" s="12"/>
      <c r="N73" s="23">
        <v>325648</v>
      </c>
      <c r="O73" s="21">
        <f t="shared" si="1"/>
        <v>0.09665293476218066</v>
      </c>
    </row>
    <row r="74" spans="1:15" s="15" customFormat="1" ht="12" customHeight="1">
      <c r="A74" s="11"/>
      <c r="B74" s="11"/>
      <c r="C74" s="79" t="s">
        <v>140</v>
      </c>
      <c r="D74" s="79"/>
      <c r="E74" s="12"/>
      <c r="F74" s="13">
        <v>3064</v>
      </c>
      <c r="G74" s="21">
        <f t="shared" si="0"/>
        <v>0.0008791603660412877</v>
      </c>
      <c r="I74" s="11"/>
      <c r="J74" s="11"/>
      <c r="K74" s="79" t="s">
        <v>141</v>
      </c>
      <c r="L74" s="79"/>
      <c r="M74" s="12"/>
      <c r="N74" s="23">
        <v>91637</v>
      </c>
      <c r="O74" s="21">
        <f t="shared" si="1"/>
        <v>0.02719803279246901</v>
      </c>
    </row>
    <row r="75" spans="1:15" s="15" customFormat="1" ht="12" customHeight="1">
      <c r="A75" s="11"/>
      <c r="B75" s="11"/>
      <c r="C75" s="79" t="s">
        <v>101</v>
      </c>
      <c r="D75" s="79"/>
      <c r="E75" s="12"/>
      <c r="F75" s="13">
        <v>2290933</v>
      </c>
      <c r="G75" s="21">
        <f t="shared" si="0"/>
        <v>0.6573425244308307</v>
      </c>
      <c r="I75" s="11"/>
      <c r="K75" s="79" t="s">
        <v>142</v>
      </c>
      <c r="L75" s="79"/>
      <c r="M75" s="12"/>
      <c r="N75" s="23">
        <v>29784</v>
      </c>
      <c r="O75" s="21">
        <f t="shared" si="1"/>
        <v>0.008839946841242043</v>
      </c>
    </row>
    <row r="76" spans="1:15" s="15" customFormat="1" ht="12" customHeight="1">
      <c r="A76" s="11"/>
      <c r="B76" s="11"/>
      <c r="D76" s="20"/>
      <c r="E76" s="12"/>
      <c r="F76" s="22"/>
      <c r="G76" s="21"/>
      <c r="I76" s="11"/>
      <c r="J76" s="11"/>
      <c r="K76" s="79" t="s">
        <v>143</v>
      </c>
      <c r="L76" s="79"/>
      <c r="M76" s="12"/>
      <c r="N76" s="23">
        <v>5576994</v>
      </c>
      <c r="O76" s="21">
        <f t="shared" si="1"/>
        <v>1.655262237910483</v>
      </c>
    </row>
    <row r="77" spans="1:15" s="15" customFormat="1" ht="12" customHeight="1">
      <c r="A77" s="11"/>
      <c r="B77" s="78" t="s">
        <v>102</v>
      </c>
      <c r="C77" s="78"/>
      <c r="D77" s="67"/>
      <c r="E77" s="64"/>
      <c r="F77" s="65">
        <v>52309600</v>
      </c>
      <c r="G77" s="66">
        <f t="shared" si="0"/>
        <v>15.009310405833338</v>
      </c>
      <c r="I77" s="11"/>
      <c r="K77" s="79" t="s">
        <v>103</v>
      </c>
      <c r="L77" s="79"/>
      <c r="M77" s="12"/>
      <c r="N77" s="23">
        <v>118732</v>
      </c>
      <c r="O77" s="21">
        <f t="shared" si="1"/>
        <v>0.03523987941023201</v>
      </c>
    </row>
    <row r="78" spans="1:15" s="15" customFormat="1" ht="12" customHeight="1">
      <c r="A78" s="11"/>
      <c r="B78" s="20"/>
      <c r="C78" s="20"/>
      <c r="E78" s="12"/>
      <c r="F78" s="13"/>
      <c r="G78" s="21"/>
      <c r="I78" s="11"/>
      <c r="K78" s="79" t="s">
        <v>104</v>
      </c>
      <c r="L78" s="79"/>
      <c r="M78" s="12"/>
      <c r="N78" s="23">
        <v>935202</v>
      </c>
      <c r="O78" s="21">
        <f>N78/$N$12*100</f>
        <v>0.27756970070585685</v>
      </c>
    </row>
    <row r="79" spans="1:15" s="15" customFormat="1" ht="12" customHeight="1">
      <c r="A79" s="11"/>
      <c r="B79" s="20"/>
      <c r="C79" s="20"/>
      <c r="E79" s="12"/>
      <c r="F79" s="13"/>
      <c r="G79" s="21"/>
      <c r="I79" s="11"/>
      <c r="K79" s="79" t="s">
        <v>144</v>
      </c>
      <c r="L79" s="79"/>
      <c r="M79" s="12"/>
      <c r="N79" s="23">
        <v>893</v>
      </c>
      <c r="O79" s="21">
        <f>N79/$N$12*100</f>
        <v>0.0002650440682658187</v>
      </c>
    </row>
    <row r="80" spans="1:15" s="15" customFormat="1" ht="12" customHeight="1">
      <c r="A80" s="11"/>
      <c r="D80" s="11"/>
      <c r="E80" s="12"/>
      <c r="F80" s="22"/>
      <c r="I80" s="11"/>
      <c r="J80" s="11"/>
      <c r="K80" s="79" t="s">
        <v>145</v>
      </c>
      <c r="L80" s="88"/>
      <c r="M80" s="12"/>
      <c r="N80" s="23">
        <v>0</v>
      </c>
      <c r="O80" s="24">
        <f>N80/$N$10*100</f>
        <v>0</v>
      </c>
    </row>
    <row r="81" spans="1:15" s="15" customFormat="1" ht="13.5" customHeight="1">
      <c r="A81" s="11"/>
      <c r="B81" s="11"/>
      <c r="C81" s="20"/>
      <c r="D81" s="20"/>
      <c r="E81" s="12"/>
      <c r="F81" s="13"/>
      <c r="G81" s="25"/>
      <c r="I81" s="11"/>
      <c r="J81" s="78" t="s">
        <v>105</v>
      </c>
      <c r="K81" s="78"/>
      <c r="L81" s="67"/>
      <c r="M81" s="64"/>
      <c r="N81" s="71">
        <v>0</v>
      </c>
      <c r="O81" s="72">
        <f>N81/$N$10*100</f>
        <v>0</v>
      </c>
    </row>
    <row r="82" spans="1:15" s="15" customFormat="1" ht="4.5" customHeight="1" thickBot="1">
      <c r="A82" s="26"/>
      <c r="B82" s="26"/>
      <c r="C82" s="26"/>
      <c r="D82" s="26"/>
      <c r="E82" s="27"/>
      <c r="F82" s="28"/>
      <c r="G82" s="26"/>
      <c r="H82" s="11"/>
      <c r="I82" s="26"/>
      <c r="J82" s="26"/>
      <c r="K82" s="26"/>
      <c r="L82" s="29"/>
      <c r="M82" s="30"/>
      <c r="N82" s="31"/>
      <c r="O82" s="32"/>
    </row>
    <row r="83" s="33" customFormat="1" ht="14.25" thickTop="1"/>
    <row r="84" s="33" customFormat="1" ht="13.5"/>
  </sheetData>
  <mergeCells count="126">
    <mergeCell ref="J81:K81"/>
    <mergeCell ref="K73:L73"/>
    <mergeCell ref="K74:L74"/>
    <mergeCell ref="K75:L75"/>
    <mergeCell ref="K80:L80"/>
    <mergeCell ref="K76:L76"/>
    <mergeCell ref="K77:L77"/>
    <mergeCell ref="K79:L79"/>
    <mergeCell ref="K78:L78"/>
    <mergeCell ref="K65:L65"/>
    <mergeCell ref="C62:D62"/>
    <mergeCell ref="C63:D63"/>
    <mergeCell ref="C68:D68"/>
    <mergeCell ref="J66:K66"/>
    <mergeCell ref="K68:L68"/>
    <mergeCell ref="K57:L57"/>
    <mergeCell ref="K52:L52"/>
    <mergeCell ref="K54:L54"/>
    <mergeCell ref="J55:K55"/>
    <mergeCell ref="K56:L56"/>
    <mergeCell ref="K53:L53"/>
    <mergeCell ref="J58:K58"/>
    <mergeCell ref="K64:L64"/>
    <mergeCell ref="K62:L62"/>
    <mergeCell ref="K63:L63"/>
    <mergeCell ref="K60:L60"/>
    <mergeCell ref="K61:L61"/>
    <mergeCell ref="K59:L59"/>
    <mergeCell ref="K46:L46"/>
    <mergeCell ref="K47:L47"/>
    <mergeCell ref="K51:L51"/>
    <mergeCell ref="K43:L43"/>
    <mergeCell ref="J48:K48"/>
    <mergeCell ref="K49:L49"/>
    <mergeCell ref="K50:L50"/>
    <mergeCell ref="K45:L45"/>
    <mergeCell ref="J44:K44"/>
    <mergeCell ref="B28:C28"/>
    <mergeCell ref="B36:C36"/>
    <mergeCell ref="K40:L40"/>
    <mergeCell ref="K42:L42"/>
    <mergeCell ref="K39:L39"/>
    <mergeCell ref="K41:L41"/>
    <mergeCell ref="C34:D34"/>
    <mergeCell ref="K37:L37"/>
    <mergeCell ref="J38:K38"/>
    <mergeCell ref="C35:D35"/>
    <mergeCell ref="K26:L26"/>
    <mergeCell ref="J29:K29"/>
    <mergeCell ref="K35:L35"/>
    <mergeCell ref="K33:L33"/>
    <mergeCell ref="K27:L27"/>
    <mergeCell ref="K28:L28"/>
    <mergeCell ref="K30:L30"/>
    <mergeCell ref="K32:L32"/>
    <mergeCell ref="K31:L31"/>
    <mergeCell ref="K36:L36"/>
    <mergeCell ref="J34:K34"/>
    <mergeCell ref="J13:K13"/>
    <mergeCell ref="K15:L15"/>
    <mergeCell ref="J14:K14"/>
    <mergeCell ref="K21:L21"/>
    <mergeCell ref="K16:L16"/>
    <mergeCell ref="K17:L17"/>
    <mergeCell ref="K18:L18"/>
    <mergeCell ref="K19:L19"/>
    <mergeCell ref="C14:D14"/>
    <mergeCell ref="C15:D15"/>
    <mergeCell ref="C17:D17"/>
    <mergeCell ref="C18:D18"/>
    <mergeCell ref="C16:D16"/>
    <mergeCell ref="B13:C13"/>
    <mergeCell ref="B30:C30"/>
    <mergeCell ref="B37:C37"/>
    <mergeCell ref="C23:D23"/>
    <mergeCell ref="C24:D24"/>
    <mergeCell ref="C25:D25"/>
    <mergeCell ref="C26:D26"/>
    <mergeCell ref="C32:D32"/>
    <mergeCell ref="C33:D33"/>
    <mergeCell ref="C19:D19"/>
    <mergeCell ref="A6:E6"/>
    <mergeCell ref="I6:M6"/>
    <mergeCell ref="F3:K3"/>
    <mergeCell ref="L3:O3"/>
    <mergeCell ref="A4:G4"/>
    <mergeCell ref="I4:O4"/>
    <mergeCell ref="C48:D48"/>
    <mergeCell ref="B39:C39"/>
    <mergeCell ref="K20:L20"/>
    <mergeCell ref="K22:L22"/>
    <mergeCell ref="K23:L23"/>
    <mergeCell ref="K25:L25"/>
    <mergeCell ref="J24:K24"/>
    <mergeCell ref="C22:D22"/>
    <mergeCell ref="C20:D20"/>
    <mergeCell ref="C21:D21"/>
    <mergeCell ref="B77:C77"/>
    <mergeCell ref="C56:D56"/>
    <mergeCell ref="C57:D57"/>
    <mergeCell ref="C51:D51"/>
    <mergeCell ref="C52:D52"/>
    <mergeCell ref="C53:D53"/>
    <mergeCell ref="B55:C55"/>
    <mergeCell ref="B59:C59"/>
    <mergeCell ref="B61:C61"/>
    <mergeCell ref="B67:C67"/>
    <mergeCell ref="C75:D75"/>
    <mergeCell ref="C74:D74"/>
    <mergeCell ref="C73:D73"/>
    <mergeCell ref="J70:K70"/>
    <mergeCell ref="K72:L72"/>
    <mergeCell ref="C71:D71"/>
    <mergeCell ref="C70:D70"/>
    <mergeCell ref="C72:D72"/>
    <mergeCell ref="K71:L71"/>
    <mergeCell ref="J69:K69"/>
    <mergeCell ref="C69:D69"/>
    <mergeCell ref="C1:K1"/>
    <mergeCell ref="C31:D31"/>
    <mergeCell ref="B65:C65"/>
    <mergeCell ref="B38:C38"/>
    <mergeCell ref="B50:C50"/>
    <mergeCell ref="C43:D43"/>
    <mergeCell ref="C44:D44"/>
    <mergeCell ref="C47:D47"/>
  </mergeCells>
  <printOptions/>
  <pageMargins left="0.28" right="0.14" top="0.52" bottom="0" header="11.08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0"/>
  <dimension ref="A2:M28"/>
  <sheetViews>
    <sheetView zoomScaleSheetLayoutView="90" workbookViewId="0" topLeftCell="A1">
      <selection activeCell="A1" sqref="A1"/>
    </sheetView>
  </sheetViews>
  <sheetFormatPr defaultColWidth="8.796875" defaultRowHeight="14.25"/>
  <cols>
    <col min="1" max="1" width="4.69921875" style="0" customWidth="1"/>
    <col min="2" max="2" width="26.19921875" style="0" customWidth="1"/>
    <col min="3" max="3" width="1.203125" style="0" customWidth="1"/>
    <col min="4" max="5" width="15.69921875" style="0" customWidth="1"/>
    <col min="6" max="6" width="4" style="0" customWidth="1"/>
    <col min="7" max="7" width="4.59765625" style="0" customWidth="1"/>
    <col min="8" max="8" width="3.5" style="0" customWidth="1"/>
    <col min="9" max="9" width="11.59765625" style="0" customWidth="1"/>
    <col min="10" max="10" width="4.59765625" style="0" customWidth="1"/>
    <col min="11" max="11" width="1" style="0" customWidth="1"/>
    <col min="12" max="12" width="16" style="34" customWidth="1"/>
    <col min="13" max="13" width="16.09765625" style="34" customWidth="1"/>
  </cols>
  <sheetData>
    <row r="1" ht="12.75" customHeight="1"/>
    <row r="2" spans="1:13" s="35" customFormat="1" ht="24" customHeight="1">
      <c r="A2" s="89" t="s">
        <v>156</v>
      </c>
      <c r="B2" s="89"/>
      <c r="C2" s="89"/>
      <c r="D2" s="89"/>
      <c r="E2" s="89"/>
      <c r="F2" s="33"/>
      <c r="G2" s="89" t="s">
        <v>157</v>
      </c>
      <c r="H2" s="89"/>
      <c r="I2" s="89"/>
      <c r="J2" s="89"/>
      <c r="K2" s="89"/>
      <c r="L2" s="89"/>
      <c r="M2" s="89"/>
    </row>
    <row r="3" spans="9:13" s="36" customFormat="1" ht="15.75" customHeight="1">
      <c r="I3" s="91" t="s">
        <v>146</v>
      </c>
      <c r="J3" s="91"/>
      <c r="K3" s="91"/>
      <c r="L3" s="91"/>
      <c r="M3" s="91"/>
    </row>
    <row r="4" spans="1:13" s="39" customFormat="1" ht="18" customHeight="1" thickBot="1">
      <c r="A4" s="37" t="s">
        <v>126</v>
      </c>
      <c r="B4" s="37"/>
      <c r="C4" s="90" t="s">
        <v>163</v>
      </c>
      <c r="D4" s="90"/>
      <c r="E4" s="90"/>
      <c r="F4" s="38" t="s">
        <v>147</v>
      </c>
      <c r="G4" s="90" t="s">
        <v>148</v>
      </c>
      <c r="H4" s="90"/>
      <c r="I4" s="90"/>
      <c r="J4" s="90"/>
      <c r="K4" s="90"/>
      <c r="L4" s="90"/>
      <c r="M4" s="90"/>
    </row>
    <row r="5" spans="1:13" ht="24" customHeight="1" thickTop="1">
      <c r="A5" s="81" t="s">
        <v>106</v>
      </c>
      <c r="B5" s="81"/>
      <c r="C5" s="82"/>
      <c r="D5" s="40" t="s">
        <v>128</v>
      </c>
      <c r="E5" s="41" t="s">
        <v>149</v>
      </c>
      <c r="G5" s="81" t="s">
        <v>107</v>
      </c>
      <c r="H5" s="81"/>
      <c r="I5" s="81"/>
      <c r="J5" s="81"/>
      <c r="K5" s="82"/>
      <c r="L5" s="40" t="s">
        <v>128</v>
      </c>
      <c r="M5" s="41" t="s">
        <v>149</v>
      </c>
    </row>
    <row r="6" spans="1:13" s="1" customFormat="1" ht="9" customHeight="1">
      <c r="A6" s="7"/>
      <c r="B6" s="7"/>
      <c r="C6" s="8"/>
      <c r="D6" s="9"/>
      <c r="E6" s="10"/>
      <c r="G6" s="7"/>
      <c r="H6" s="7"/>
      <c r="I6" s="7"/>
      <c r="J6" s="7"/>
      <c r="K6" s="8"/>
      <c r="L6" s="42"/>
      <c r="M6" s="43"/>
    </row>
    <row r="7" spans="1:13" s="15" customFormat="1" ht="19.5" customHeight="1">
      <c r="A7" s="11"/>
      <c r="B7" s="11" t="s">
        <v>160</v>
      </c>
      <c r="C7" s="12"/>
      <c r="D7" s="44">
        <v>11117987</v>
      </c>
      <c r="E7" s="45">
        <v>9636246</v>
      </c>
      <c r="G7" s="11" t="s">
        <v>131</v>
      </c>
      <c r="H7" s="16">
        <v>16</v>
      </c>
      <c r="I7" s="11" t="s">
        <v>150</v>
      </c>
      <c r="J7" s="11"/>
      <c r="K7" s="12"/>
      <c r="L7" s="46">
        <v>18865409</v>
      </c>
      <c r="M7" s="47">
        <v>20601992</v>
      </c>
    </row>
    <row r="8" spans="1:13" s="15" customFormat="1" ht="19.5" customHeight="1">
      <c r="A8" s="11"/>
      <c r="B8" s="16">
        <v>17</v>
      </c>
      <c r="C8" s="12"/>
      <c r="D8" s="44">
        <v>11939766.923</v>
      </c>
      <c r="E8" s="45">
        <v>9500879.04</v>
      </c>
      <c r="G8" s="11"/>
      <c r="H8" s="16">
        <v>17</v>
      </c>
      <c r="I8" s="11"/>
      <c r="J8" s="11"/>
      <c r="K8" s="12"/>
      <c r="L8" s="46">
        <v>20242157</v>
      </c>
      <c r="M8" s="47">
        <v>22106236</v>
      </c>
    </row>
    <row r="9" spans="1:13" s="15" customFormat="1" ht="19.5" customHeight="1">
      <c r="A9" s="11"/>
      <c r="B9" s="16">
        <v>18</v>
      </c>
      <c r="C9" s="12"/>
      <c r="D9" s="44">
        <v>75750238.595</v>
      </c>
      <c r="E9" s="45">
        <v>73704240.26</v>
      </c>
      <c r="G9" s="11"/>
      <c r="H9" s="16">
        <v>18</v>
      </c>
      <c r="I9" s="11"/>
      <c r="J9" s="11"/>
      <c r="K9" s="12"/>
      <c r="L9" s="46">
        <v>23899732</v>
      </c>
      <c r="M9" s="47">
        <v>26861072</v>
      </c>
    </row>
    <row r="10" spans="1:13" s="15" customFormat="1" ht="19.5" customHeight="1">
      <c r="A10" s="11"/>
      <c r="B10" s="16">
        <v>19</v>
      </c>
      <c r="C10" s="12"/>
      <c r="D10" s="44">
        <v>72493499</v>
      </c>
      <c r="E10" s="45">
        <v>70900670</v>
      </c>
      <c r="G10" s="11"/>
      <c r="H10" s="16">
        <v>19</v>
      </c>
      <c r="I10" s="11"/>
      <c r="J10" s="11"/>
      <c r="K10" s="12"/>
      <c r="L10" s="46">
        <v>19535242</v>
      </c>
      <c r="M10" s="47">
        <v>22468130</v>
      </c>
    </row>
    <row r="11" spans="1:13" s="67" customFormat="1" ht="19.5" customHeight="1">
      <c r="A11" s="62"/>
      <c r="B11" s="63">
        <v>20</v>
      </c>
      <c r="C11" s="64"/>
      <c r="D11" s="73">
        <f>SUM(D13:D26)</f>
        <v>71494659</v>
      </c>
      <c r="E11" s="74">
        <f>SUM(E13:E26)</f>
        <v>70026806</v>
      </c>
      <c r="G11" s="62"/>
      <c r="H11" s="63">
        <v>20</v>
      </c>
      <c r="I11" s="62"/>
      <c r="J11" s="62"/>
      <c r="K11" s="64"/>
      <c r="L11" s="75">
        <f>L13+L16+L19+L22</f>
        <v>21890363</v>
      </c>
      <c r="M11" s="76">
        <f>M13+M16+M19+M22</f>
        <v>21343835</v>
      </c>
    </row>
    <row r="12" spans="1:13" s="15" customFormat="1" ht="12" customHeight="1">
      <c r="A12" s="48"/>
      <c r="B12" s="17"/>
      <c r="C12" s="18"/>
      <c r="D12" s="19"/>
      <c r="E12" s="49"/>
      <c r="G12" s="11"/>
      <c r="H12" s="11"/>
      <c r="I12" s="11"/>
      <c r="J12" s="11"/>
      <c r="K12" s="12"/>
      <c r="L12" s="46"/>
      <c r="M12" s="47"/>
    </row>
    <row r="13" spans="1:13" s="15" customFormat="1" ht="17.25" customHeight="1">
      <c r="A13" s="11"/>
      <c r="B13" s="20" t="s">
        <v>108</v>
      </c>
      <c r="C13" s="12"/>
      <c r="D13" s="13">
        <v>3742819</v>
      </c>
      <c r="E13" s="14">
        <v>3467645</v>
      </c>
      <c r="G13" s="11"/>
      <c r="H13" s="79" t="s">
        <v>109</v>
      </c>
      <c r="I13" s="79"/>
      <c r="J13" s="11"/>
      <c r="K13" s="12"/>
      <c r="L13" s="50">
        <f>L14+L15</f>
        <v>2017355</v>
      </c>
      <c r="M13" s="51">
        <f>M14+M15</f>
        <v>2565438</v>
      </c>
    </row>
    <row r="14" spans="1:13" s="15" customFormat="1" ht="17.25" customHeight="1">
      <c r="A14" s="11"/>
      <c r="B14" s="20" t="s">
        <v>110</v>
      </c>
      <c r="C14" s="12"/>
      <c r="D14" s="13">
        <v>2705146</v>
      </c>
      <c r="E14" s="14">
        <v>2639335</v>
      </c>
      <c r="G14" s="11"/>
      <c r="H14" s="11"/>
      <c r="I14" s="79" t="s">
        <v>111</v>
      </c>
      <c r="J14" s="79"/>
      <c r="K14" s="12"/>
      <c r="L14" s="50">
        <v>1932573</v>
      </c>
      <c r="M14" s="51">
        <v>1811871</v>
      </c>
    </row>
    <row r="15" spans="1:13" s="15" customFormat="1" ht="17.25" customHeight="1">
      <c r="A15" s="11"/>
      <c r="B15" s="52" t="s">
        <v>161</v>
      </c>
      <c r="C15" s="53"/>
      <c r="D15" s="13">
        <v>1360646</v>
      </c>
      <c r="E15" s="14">
        <v>1167738</v>
      </c>
      <c r="G15" s="11"/>
      <c r="H15" s="11"/>
      <c r="I15" s="79" t="s">
        <v>112</v>
      </c>
      <c r="J15" s="79"/>
      <c r="K15" s="12"/>
      <c r="L15" s="50">
        <v>84782</v>
      </c>
      <c r="M15" s="51">
        <v>753567</v>
      </c>
    </row>
    <row r="16" spans="1:13" s="15" customFormat="1" ht="17.25" customHeight="1">
      <c r="A16" s="11"/>
      <c r="B16" s="20" t="s">
        <v>113</v>
      </c>
      <c r="C16" s="12"/>
      <c r="D16" s="13">
        <v>173542</v>
      </c>
      <c r="E16" s="14">
        <v>69610</v>
      </c>
      <c r="G16" s="11"/>
      <c r="H16" s="79" t="s">
        <v>114</v>
      </c>
      <c r="I16" s="79"/>
      <c r="J16" s="79"/>
      <c r="K16" s="11"/>
      <c r="L16" s="50">
        <f>L17+L18</f>
        <v>1028736</v>
      </c>
      <c r="M16" s="51">
        <f>M17+M18</f>
        <v>1156762</v>
      </c>
    </row>
    <row r="17" spans="1:13" s="15" customFormat="1" ht="17.25" customHeight="1">
      <c r="A17" s="11"/>
      <c r="B17" s="20" t="s">
        <v>115</v>
      </c>
      <c r="C17" s="12"/>
      <c r="D17" s="13">
        <v>227805</v>
      </c>
      <c r="E17" s="14">
        <v>188509</v>
      </c>
      <c r="G17" s="11"/>
      <c r="I17" s="79" t="s">
        <v>111</v>
      </c>
      <c r="J17" s="79"/>
      <c r="K17" s="11"/>
      <c r="L17" s="50">
        <v>700733</v>
      </c>
      <c r="M17" s="51">
        <v>663384</v>
      </c>
    </row>
    <row r="18" spans="1:13" s="15" customFormat="1" ht="17.25" customHeight="1">
      <c r="A18" s="11"/>
      <c r="B18" s="20" t="s">
        <v>116</v>
      </c>
      <c r="C18" s="12"/>
      <c r="D18" s="13">
        <v>295294</v>
      </c>
      <c r="E18" s="14">
        <v>292071</v>
      </c>
      <c r="G18" s="11"/>
      <c r="H18" s="11"/>
      <c r="I18" s="79" t="s">
        <v>112</v>
      </c>
      <c r="J18" s="79"/>
      <c r="K18" s="11"/>
      <c r="L18" s="50">
        <v>328003</v>
      </c>
      <c r="M18" s="51">
        <v>493378</v>
      </c>
    </row>
    <row r="19" spans="1:13" s="15" customFormat="1" ht="17.25" customHeight="1">
      <c r="A19" s="11"/>
      <c r="B19" s="20" t="s">
        <v>117</v>
      </c>
      <c r="C19" s="12"/>
      <c r="D19" s="13">
        <v>72903</v>
      </c>
      <c r="E19" s="14">
        <v>44875</v>
      </c>
      <c r="G19" s="11"/>
      <c r="H19" s="79" t="s">
        <v>118</v>
      </c>
      <c r="I19" s="79"/>
      <c r="J19" s="11"/>
      <c r="K19" s="11"/>
      <c r="L19" s="50">
        <f>L20+L21</f>
        <v>2397164</v>
      </c>
      <c r="M19" s="51">
        <f>M20+M21</f>
        <v>173399</v>
      </c>
    </row>
    <row r="20" spans="1:13" s="15" customFormat="1" ht="17.25" customHeight="1">
      <c r="A20" s="11"/>
      <c r="B20" s="52" t="s">
        <v>151</v>
      </c>
      <c r="C20" s="12"/>
      <c r="D20" s="13">
        <v>275991</v>
      </c>
      <c r="E20" s="14">
        <v>27636</v>
      </c>
      <c r="G20" s="11"/>
      <c r="I20" s="79" t="s">
        <v>111</v>
      </c>
      <c r="J20" s="79"/>
      <c r="K20" s="11"/>
      <c r="L20" s="50">
        <v>2397164</v>
      </c>
      <c r="M20" s="51">
        <v>113399</v>
      </c>
    </row>
    <row r="21" spans="1:13" s="15" customFormat="1" ht="17.25" customHeight="1">
      <c r="A21" s="11"/>
      <c r="B21" s="20" t="s">
        <v>119</v>
      </c>
      <c r="C21" s="12"/>
      <c r="D21" s="13">
        <v>277569</v>
      </c>
      <c r="E21" s="14">
        <v>2780</v>
      </c>
      <c r="G21" s="11"/>
      <c r="I21" s="79" t="s">
        <v>112</v>
      </c>
      <c r="J21" s="79"/>
      <c r="K21" s="11"/>
      <c r="L21" s="50">
        <v>0</v>
      </c>
      <c r="M21" s="51">
        <v>60000</v>
      </c>
    </row>
    <row r="22" spans="1:13" s="15" customFormat="1" ht="17.25" customHeight="1">
      <c r="A22" s="11"/>
      <c r="B22" s="20" t="s">
        <v>120</v>
      </c>
      <c r="C22" s="53"/>
      <c r="D22" s="13">
        <v>1263089</v>
      </c>
      <c r="E22" s="14">
        <v>1154900</v>
      </c>
      <c r="G22" s="11"/>
      <c r="H22" s="79" t="s">
        <v>121</v>
      </c>
      <c r="I22" s="79"/>
      <c r="J22" s="11"/>
      <c r="K22" s="11"/>
      <c r="L22" s="13">
        <f>SUM(L23:L24)</f>
        <v>16447108</v>
      </c>
      <c r="M22" s="14">
        <f>SUM(M23:M24)</f>
        <v>17448236</v>
      </c>
    </row>
    <row r="23" spans="1:13" s="15" customFormat="1" ht="17.25" customHeight="1">
      <c r="A23" s="11"/>
      <c r="B23" s="20" t="s">
        <v>122</v>
      </c>
      <c r="C23" s="12"/>
      <c r="D23" s="13">
        <v>171843</v>
      </c>
      <c r="E23" s="14">
        <v>168357</v>
      </c>
      <c r="G23" s="11"/>
      <c r="I23" s="79" t="s">
        <v>111</v>
      </c>
      <c r="J23" s="79"/>
      <c r="K23" s="11"/>
      <c r="L23" s="13">
        <v>14899509</v>
      </c>
      <c r="M23" s="14">
        <v>15288494</v>
      </c>
    </row>
    <row r="24" spans="1:13" s="15" customFormat="1" ht="17.25" customHeight="1">
      <c r="A24" s="11"/>
      <c r="B24" s="20" t="s">
        <v>123</v>
      </c>
      <c r="C24" s="12"/>
      <c r="D24" s="13">
        <v>213435</v>
      </c>
      <c r="E24" s="14">
        <v>89375</v>
      </c>
      <c r="G24" s="11"/>
      <c r="I24" s="79" t="s">
        <v>112</v>
      </c>
      <c r="J24" s="79"/>
      <c r="K24" s="11"/>
      <c r="L24" s="13">
        <v>1547599</v>
      </c>
      <c r="M24" s="14">
        <v>2159742</v>
      </c>
    </row>
    <row r="25" spans="1:13" s="15" customFormat="1" ht="17.25" customHeight="1">
      <c r="A25" s="11"/>
      <c r="B25" s="20" t="s">
        <v>152</v>
      </c>
      <c r="C25" s="12"/>
      <c r="D25" s="13">
        <v>734719</v>
      </c>
      <c r="E25" s="14">
        <v>734117</v>
      </c>
      <c r="G25" s="11"/>
      <c r="I25" s="20"/>
      <c r="J25" s="20"/>
      <c r="K25" s="11"/>
      <c r="L25" s="13"/>
      <c r="M25" s="14"/>
    </row>
    <row r="26" spans="1:13" s="15" customFormat="1" ht="17.25" customHeight="1">
      <c r="A26" s="11"/>
      <c r="B26" s="20" t="s">
        <v>153</v>
      </c>
      <c r="C26" s="12"/>
      <c r="D26" s="13">
        <v>59979858</v>
      </c>
      <c r="E26" s="14">
        <v>59979858</v>
      </c>
      <c r="G26" s="11"/>
      <c r="I26" s="20"/>
      <c r="J26" s="20"/>
      <c r="K26" s="11"/>
      <c r="L26" s="13"/>
      <c r="M26" s="14"/>
    </row>
    <row r="27" spans="1:13" s="15" customFormat="1" ht="7.5" customHeight="1" thickBot="1">
      <c r="A27" s="26"/>
      <c r="B27" s="54"/>
      <c r="C27" s="27"/>
      <c r="D27" s="55"/>
      <c r="E27" s="56"/>
      <c r="G27" s="26"/>
      <c r="H27" s="26"/>
      <c r="I27" s="54"/>
      <c r="J27" s="54"/>
      <c r="K27" s="26"/>
      <c r="L27" s="57"/>
      <c r="M27" s="58"/>
    </row>
    <row r="28" spans="1:13" s="15" customFormat="1" ht="15.75" customHeight="1" thickTop="1">
      <c r="A28" s="11" t="s">
        <v>154</v>
      </c>
      <c r="B28" s="20"/>
      <c r="C28" s="11"/>
      <c r="D28" s="14"/>
      <c r="E28" s="14"/>
      <c r="L28" s="59"/>
      <c r="M28" s="59"/>
    </row>
  </sheetData>
  <mergeCells count="19">
    <mergeCell ref="I24:J24"/>
    <mergeCell ref="H16:J16"/>
    <mergeCell ref="I14:J14"/>
    <mergeCell ref="I20:J20"/>
    <mergeCell ref="H22:I22"/>
    <mergeCell ref="I21:J21"/>
    <mergeCell ref="I23:J23"/>
    <mergeCell ref="H19:I19"/>
    <mergeCell ref="I18:J18"/>
    <mergeCell ref="H13:I13"/>
    <mergeCell ref="I17:J17"/>
    <mergeCell ref="I15:J15"/>
    <mergeCell ref="A5:C5"/>
    <mergeCell ref="G5:K5"/>
    <mergeCell ref="A2:E2"/>
    <mergeCell ref="G2:M2"/>
    <mergeCell ref="C4:E4"/>
    <mergeCell ref="I3:M3"/>
    <mergeCell ref="G4:M4"/>
  </mergeCells>
  <printOptions/>
  <pageMargins left="0.35" right="0.12" top="0.79" bottom="0" header="5.7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2009-10-29T09:05:45Z</cp:lastPrinted>
  <dcterms:created xsi:type="dcterms:W3CDTF">2008-10-21T02:04:14Z</dcterms:created>
  <dcterms:modified xsi:type="dcterms:W3CDTF">2009-11-04T02:29:37Z</dcterms:modified>
  <cp:category/>
  <cp:version/>
  <cp:contentType/>
  <cp:contentStatus/>
</cp:coreProperties>
</file>