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84" windowHeight="7464" firstSheet="14" activeTab="18"/>
  </bookViews>
  <sheets>
    <sheet name="Ｔ９" sheetId="1" r:id="rId1"/>
    <sheet name="Ｔ１４" sheetId="2" r:id="rId2"/>
    <sheet name="Ｓ５" sheetId="3" r:id="rId3"/>
    <sheet name="Ｓ１０" sheetId="4" r:id="rId4"/>
    <sheet name="Ｓ２５" sheetId="5" r:id="rId5"/>
    <sheet name="Ｓ３０" sheetId="6" r:id="rId6"/>
    <sheet name="Ｓ３５" sheetId="7" r:id="rId7"/>
    <sheet name="Ｓ４０" sheetId="8" r:id="rId8"/>
    <sheet name="Ｓ４５" sheetId="9" r:id="rId9"/>
    <sheet name="Ｓ５０" sheetId="10" r:id="rId10"/>
    <sheet name="Ｓ５５" sheetId="11" r:id="rId11"/>
    <sheet name="Ｓ６０" sheetId="12" r:id="rId12"/>
    <sheet name="Ｈ２" sheetId="13" r:id="rId13"/>
    <sheet name="Ｈ７" sheetId="14" r:id="rId14"/>
    <sheet name="Ｈ１２" sheetId="15" r:id="rId15"/>
    <sheet name="Ｈ１７" sheetId="16" r:id="rId16"/>
    <sheet name="Ｈ２２" sheetId="17" r:id="rId17"/>
    <sheet name="Ｈ２７" sheetId="18" r:id="rId18"/>
    <sheet name="R２" sheetId="19" r:id="rId19"/>
  </sheets>
  <definedNames>
    <definedName name="_xlnm.Print_Area" localSheetId="14">'Ｈ１２'!$A$2:$J$27</definedName>
    <definedName name="_xlnm.Print_Area" localSheetId="15">'Ｈ１７'!$A$2:$I$27</definedName>
    <definedName name="_xlnm.Print_Area" localSheetId="12">'Ｈ２'!$A$2:$J$27</definedName>
    <definedName name="_xlnm.Print_Area" localSheetId="16">'Ｈ２２'!$A$1:$I$27</definedName>
    <definedName name="_xlnm.Print_Area" localSheetId="17">'Ｈ２７'!$A$1:$I$27</definedName>
    <definedName name="_xlnm.Print_Area" localSheetId="13">'Ｈ７'!$A$2:$J$27</definedName>
    <definedName name="_xlnm.Print_Area" localSheetId="18">'R２'!$A$1:$I$27</definedName>
    <definedName name="_xlnm.Print_Area" localSheetId="3">'Ｓ１０'!$2:$20</definedName>
    <definedName name="_xlnm.Print_Area" localSheetId="4">'Ｓ２５'!$2:$24</definedName>
    <definedName name="_xlnm.Print_Area" localSheetId="5">'Ｓ３０'!$A$2:$J$27</definedName>
    <definedName name="_xlnm.Print_Area" localSheetId="6">'Ｓ３５'!$A$2:$J$27</definedName>
    <definedName name="_xlnm.Print_Area" localSheetId="7">'Ｓ４０'!$A$2:$J$27</definedName>
    <definedName name="_xlnm.Print_Area" localSheetId="8">'Ｓ４５'!$A$2:$J$27</definedName>
    <definedName name="_xlnm.Print_Area" localSheetId="2">'Ｓ５'!$2:$20</definedName>
    <definedName name="_xlnm.Print_Area" localSheetId="9">'Ｓ５０'!$A$2:$J$27</definedName>
    <definedName name="_xlnm.Print_Area" localSheetId="10">'Ｓ５５'!$A$2:$J$27</definedName>
    <definedName name="_xlnm.Print_Area" localSheetId="11">'Ｓ６０'!$A$2:$J$27</definedName>
    <definedName name="_xlnm.Print_Area" localSheetId="1">'Ｔ１４'!$2:$20</definedName>
    <definedName name="_xlnm.Print_Area" localSheetId="0">'Ｔ９'!$2:$20</definedName>
    <definedName name="_xlnm.Print_Titles" localSheetId="3">'Ｓ１０'!$A:$A</definedName>
    <definedName name="_xlnm.Print_Titles" localSheetId="4">'Ｓ２５'!$A:$A</definedName>
    <definedName name="_xlnm.Print_Titles" localSheetId="2">'Ｓ５'!$A:$A</definedName>
    <definedName name="_xlnm.Print_Titles" localSheetId="1">'Ｔ１４'!$A:$A</definedName>
    <definedName name="_xlnm.Print_Titles" localSheetId="0">'Ｔ９'!$A:$A</definedName>
  </definedNames>
  <calcPr fullCalcOnLoad="1"/>
</workbook>
</file>

<file path=xl/sharedStrings.xml><?xml version="1.0" encoding="utf-8"?>
<sst xmlns="http://schemas.openxmlformats.org/spreadsheetml/2006/main" count="1199" uniqueCount="212">
  <si>
    <t>総数</t>
  </si>
  <si>
    <t>男</t>
  </si>
  <si>
    <t>女</t>
  </si>
  <si>
    <t>　０～４歳</t>
  </si>
  <si>
    <t>不詳</t>
  </si>
  <si>
    <t>倉吉市</t>
  </si>
  <si>
    <t>倉吉町</t>
  </si>
  <si>
    <t>西郷村</t>
  </si>
  <si>
    <t>上井村</t>
  </si>
  <si>
    <t>小鴨村　</t>
  </si>
  <si>
    <t>上小鴨村</t>
  </si>
  <si>
    <t>矢送村</t>
  </si>
  <si>
    <t>南谷村</t>
  </si>
  <si>
    <t>山守村</t>
  </si>
  <si>
    <t>北谷村</t>
  </si>
  <si>
    <t>高城村</t>
  </si>
  <si>
    <t>社村</t>
  </si>
  <si>
    <t>灘手村</t>
  </si>
  <si>
    <t>　５～９</t>
  </si>
  <si>
    <t>　10～14</t>
  </si>
  <si>
    <t>　15～19</t>
  </si>
  <si>
    <t>　15～19</t>
  </si>
  <si>
    <t>　20～24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</si>
  <si>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</si>
  <si>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</si>
  <si>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</si>
  <si>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</si>
  <si>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</si>
  <si>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</si>
  <si>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</si>
  <si>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</si>
  <si>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55～59</t>
  </si>
  <si>
    <t>　60～64</t>
  </si>
  <si>
    <t>　60～64</t>
  </si>
  <si>
    <t>　65～69</t>
  </si>
  <si>
    <t>　65～69</t>
  </si>
  <si>
    <t>　70～74</t>
  </si>
  <si>
    <t>　70～74</t>
  </si>
  <si>
    <t>　75～79</t>
  </si>
  <si>
    <t>　75～79</t>
  </si>
  <si>
    <t>　80～84</t>
  </si>
  <si>
    <t>　85～89</t>
  </si>
  <si>
    <t>　90～94</t>
  </si>
  <si>
    <t>　95～</t>
  </si>
  <si>
    <t>　80～</t>
  </si>
  <si>
    <t>倉吉市</t>
  </si>
  <si>
    <t>関金町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</si>
  <si>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</si>
  <si>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</si>
  <si>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</si>
  <si>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</si>
  <si>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</si>
  <si>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</si>
  <si>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</si>
  <si>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</si>
  <si>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</si>
  <si>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</si>
  <si>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</si>
  <si>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</si>
  <si>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</si>
  <si>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</si>
  <si>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</si>
  <si>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</si>
  <si>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</si>
  <si>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</si>
  <si>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</si>
  <si>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</si>
  <si>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</si>
  <si>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25～29</t>
  </si>
  <si>
    <t>　30～34</t>
  </si>
  <si>
    <t>　35～39</t>
  </si>
  <si>
    <t>　40～44</t>
  </si>
  <si>
    <t>　45～49</t>
  </si>
  <si>
    <t>　50～54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</si>
  <si>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</si>
  <si>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</si>
  <si>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</si>
  <si>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</si>
  <si>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</si>
  <si>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</si>
  <si>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</si>
  <si>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</si>
  <si>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</si>
  <si>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</si>
  <si>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</si>
  <si>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</si>
  <si>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</si>
  <si>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</si>
  <si>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</si>
  <si>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</si>
  <si>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</si>
  <si>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</si>
  <si>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</si>
  <si>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</si>
  <si>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</si>
  <si>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</si>
  <si>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</si>
  <si>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</si>
  <si>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</si>
  <si>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</si>
  <si>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</si>
  <si>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</si>
  <si>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</si>
  <si>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</si>
  <si>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</si>
  <si>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</si>
  <si>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</si>
  <si>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</si>
  <si>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</si>
  <si>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</si>
  <si>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</si>
  <si>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</si>
  <si>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</si>
  <si>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</si>
  <si>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</si>
  <si>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25～29</t>
  </si>
  <si>
    <t>　30～34</t>
  </si>
  <si>
    <t>　35～39</t>
  </si>
  <si>
    <t>　40～44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</si>
  <si>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</si>
  <si>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</si>
  <si>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</si>
  <si>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</si>
  <si>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</si>
  <si>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</si>
  <si>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</si>
  <si>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</si>
  <si>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</si>
  <si>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</si>
  <si>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</si>
  <si>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</si>
  <si>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</si>
  <si>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</si>
  <si>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</si>
  <si>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</si>
  <si>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</si>
  <si>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</si>
  <si>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</si>
  <si>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</si>
  <si>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５～９</t>
  </si>
  <si>
    <t>　５～９</t>
  </si>
  <si>
    <t>　５～９</t>
  </si>
  <si>
    <t>０歳</t>
  </si>
  <si>
    <t>１～５</t>
  </si>
  <si>
    <t>６～13</t>
  </si>
  <si>
    <t>15～19</t>
  </si>
  <si>
    <t>20～24</t>
  </si>
  <si>
    <t>25～39</t>
  </si>
  <si>
    <t>40～59</t>
  </si>
  <si>
    <t>25～44</t>
  </si>
  <si>
    <t>45～59</t>
  </si>
  <si>
    <t>60～64</t>
  </si>
  <si>
    <t>65～69</t>
  </si>
  <si>
    <t>西郷村</t>
  </si>
  <si>
    <t>日下村</t>
  </si>
  <si>
    <t>倉吉町</t>
  </si>
  <si>
    <t>小鴨村</t>
  </si>
  <si>
    <t>北谷村</t>
  </si>
  <si>
    <t>昭和25年国勢調査年齢（5歳階級別）・男女別人口　</t>
  </si>
  <si>
    <t>昭和30年国勢調査年齢（5歳階級別）・男女別人口　</t>
  </si>
  <si>
    <t>昭和35年国勢調査年齢（5歳階級別）・男女別人口　</t>
  </si>
  <si>
    <t>昭和40年国勢調査年齢（5歳階級別）・男女別人口　</t>
  </si>
  <si>
    <t>昭和45年国勢調査年齢（5歳階級別）・男女別人口　</t>
  </si>
  <si>
    <t>昭和50年国勢調査年齢（5歳階級別）・男女別人口　</t>
  </si>
  <si>
    <t>昭和55年国勢調査年齢（5歳階級別）・男女別人口　　</t>
  </si>
  <si>
    <t>昭和60年国勢調査年齢（5歳階級別）・男女別人口　</t>
  </si>
  <si>
    <t>平成2年国勢調査年齢（5歳階級別）・男女別人口　</t>
  </si>
  <si>
    <t>平成7年国勢調査年齢（5歳階級別）・男女別人口　</t>
  </si>
  <si>
    <t>平成12年国勢調査年齢（5歳階級別）・男女別人口　</t>
  </si>
  <si>
    <t>平成17年国勢調査年齢（5歳階級別）・男女別人口　</t>
  </si>
  <si>
    <t>１～５</t>
  </si>
  <si>
    <t>６～13</t>
  </si>
  <si>
    <t>15～19</t>
  </si>
  <si>
    <t>20～24</t>
  </si>
  <si>
    <t>25～39</t>
  </si>
  <si>
    <t>40～59</t>
  </si>
  <si>
    <t>25～44</t>
  </si>
  <si>
    <t>45～59</t>
  </si>
  <si>
    <t>65以上</t>
  </si>
  <si>
    <t>上灘村</t>
  </si>
  <si>
    <t>社村</t>
  </si>
  <si>
    <t>上灘村</t>
  </si>
  <si>
    <t>上北條村</t>
  </si>
  <si>
    <t xml:space="preserve">- </t>
  </si>
  <si>
    <t>70以上</t>
  </si>
  <si>
    <t>60以上</t>
  </si>
  <si>
    <t>大正9年国勢調査年齢（５歳階級別）・男女別人口　</t>
  </si>
  <si>
    <t>大正14年国勢調査年齢（５歳階級別）・男女別人口　</t>
  </si>
  <si>
    <t>昭和５年国勢調査年齢（５歳階級別）・男女別人口　</t>
  </si>
  <si>
    <t>昭和10年国勢調査年齢（５歳階級別）・男女別人口　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</si>
  <si>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</si>
  <si>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</si>
  <si>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</si>
  <si>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</si>
  <si>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</si>
  <si>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</si>
  <si>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</si>
  <si>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</si>
  <si>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</si>
  <si>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</si>
  <si>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</si>
  <si>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</si>
  <si>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</si>
  <si>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</si>
  <si>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</si>
  <si>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</si>
  <si>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</si>
  <si>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</si>
  <si>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</si>
  <si>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平成22年国勢調査年齢（5歳階級別）・男女別人口　</t>
  </si>
  <si>
    <t>平成27年国勢調査年齢（5歳階級別）・男女別人口　</t>
  </si>
  <si>
    <t>令和２年国勢調査年齢（5歳階級別）・男女別人口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</si>
</sst>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80">
    <xf numFmtId="0" fontId="0" fillId="0" borderId="0" xfId="0" applyAlignment="1">
      <alignment/>
    </xf>
    <xf numFmtId="38" fontId="2" fillId="0" borderId="0" xfId="48" applyFont="1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 horizontal="center"/>
    </xf>
    <xf numFmtId="38" fontId="6" fillId="0" borderId="11" xfId="48" applyFont="1" applyBorder="1" applyAlignment="1">
      <alignment horizontal="center"/>
    </xf>
    <xf numFmtId="38" fontId="6" fillId="0" borderId="12" xfId="48" applyFont="1" applyBorder="1" applyAlignment="1">
      <alignment/>
    </xf>
    <xf numFmtId="38" fontId="0" fillId="0" borderId="0" xfId="0" applyNumberFormat="1" applyAlignment="1">
      <alignment/>
    </xf>
    <xf numFmtId="38" fontId="3" fillId="0" borderId="13" xfId="48" applyFont="1" applyBorder="1" applyAlignment="1">
      <alignment horizontal="center"/>
    </xf>
    <xf numFmtId="38" fontId="3" fillId="0" borderId="14" xfId="48" applyFont="1" applyBorder="1" applyAlignment="1">
      <alignment horizontal="center"/>
    </xf>
    <xf numFmtId="38" fontId="2" fillId="0" borderId="0" xfId="48" applyFont="1" applyAlignment="1">
      <alignment/>
    </xf>
    <xf numFmtId="38" fontId="5" fillId="0" borderId="15" xfId="48" applyFont="1" applyBorder="1" applyAlignment="1">
      <alignment horizontal="center"/>
    </xf>
    <xf numFmtId="38" fontId="3" fillId="0" borderId="12" xfId="48" applyFont="1" applyBorder="1" applyAlignment="1">
      <alignment/>
    </xf>
    <xf numFmtId="38" fontId="3" fillId="0" borderId="15" xfId="48" applyFont="1" applyBorder="1" applyAlignment="1">
      <alignment horizontal="center"/>
    </xf>
    <xf numFmtId="38" fontId="3" fillId="0" borderId="16" xfId="48" applyFont="1" applyBorder="1" applyAlignment="1">
      <alignment horizontal="center"/>
    </xf>
    <xf numFmtId="38" fontId="3" fillId="0" borderId="17" xfId="48" applyFont="1" applyBorder="1" applyAlignment="1">
      <alignment horizontal="center"/>
    </xf>
    <xf numFmtId="38" fontId="3" fillId="0" borderId="18" xfId="48" applyFont="1" applyBorder="1" applyAlignment="1">
      <alignment horizontal="center"/>
    </xf>
    <xf numFmtId="176" fontId="6" fillId="0" borderId="19" xfId="48" applyNumberFormat="1" applyFont="1" applyBorder="1" applyAlignment="1">
      <alignment/>
    </xf>
    <xf numFmtId="176" fontId="6" fillId="0" borderId="20" xfId="48" applyNumberFormat="1" applyFont="1" applyBorder="1" applyAlignment="1">
      <alignment/>
    </xf>
    <xf numFmtId="176" fontId="6" fillId="0" borderId="21" xfId="48" applyNumberFormat="1" applyFont="1" applyBorder="1" applyAlignment="1">
      <alignment/>
    </xf>
    <xf numFmtId="176" fontId="6" fillId="0" borderId="15" xfId="48" applyNumberFormat="1" applyFont="1" applyBorder="1" applyAlignment="1">
      <alignment/>
    </xf>
    <xf numFmtId="176" fontId="6" fillId="0" borderId="22" xfId="48" applyNumberFormat="1" applyFont="1" applyBorder="1" applyAlignment="1">
      <alignment/>
    </xf>
    <xf numFmtId="176" fontId="6" fillId="0" borderId="14" xfId="48" applyNumberFormat="1" applyFont="1" applyBorder="1" applyAlignment="1">
      <alignment/>
    </xf>
    <xf numFmtId="176" fontId="6" fillId="0" borderId="23" xfId="48" applyNumberFormat="1" applyFont="1" applyBorder="1" applyAlignment="1">
      <alignment/>
    </xf>
    <xf numFmtId="176" fontId="6" fillId="0" borderId="24" xfId="48" applyNumberFormat="1" applyFont="1" applyBorder="1" applyAlignment="1">
      <alignment/>
    </xf>
    <xf numFmtId="176" fontId="6" fillId="0" borderId="25" xfId="48" applyNumberFormat="1" applyFont="1" applyBorder="1" applyAlignment="1">
      <alignment/>
    </xf>
    <xf numFmtId="0" fontId="3" fillId="0" borderId="12" xfId="48" applyNumberFormat="1" applyFont="1" applyBorder="1" applyAlignment="1">
      <alignment/>
    </xf>
    <xf numFmtId="178" fontId="6" fillId="0" borderId="15" xfId="0" applyNumberFormat="1" applyFont="1" applyBorder="1" applyAlignment="1">
      <alignment/>
    </xf>
    <xf numFmtId="178" fontId="6" fillId="0" borderId="14" xfId="0" applyNumberFormat="1" applyFont="1" applyBorder="1" applyAlignment="1">
      <alignment/>
    </xf>
    <xf numFmtId="178" fontId="6" fillId="0" borderId="19" xfId="48" applyNumberFormat="1" applyFont="1" applyBorder="1" applyAlignment="1">
      <alignment/>
    </xf>
    <xf numFmtId="178" fontId="6" fillId="0" borderId="21" xfId="48" applyNumberFormat="1" applyFont="1" applyBorder="1" applyAlignment="1">
      <alignment/>
    </xf>
    <xf numFmtId="178" fontId="6" fillId="0" borderId="19" xfId="0" applyNumberFormat="1" applyFont="1" applyBorder="1" applyAlignment="1">
      <alignment/>
    </xf>
    <xf numFmtId="178" fontId="6" fillId="0" borderId="21" xfId="0" applyNumberFormat="1" applyFont="1" applyBorder="1" applyAlignment="1">
      <alignment/>
    </xf>
    <xf numFmtId="178" fontId="6" fillId="0" borderId="15" xfId="48" applyNumberFormat="1" applyFont="1" applyBorder="1" applyAlignment="1">
      <alignment/>
    </xf>
    <xf numFmtId="178" fontId="6" fillId="0" borderId="13" xfId="48" applyNumberFormat="1" applyFont="1" applyBorder="1" applyAlignment="1">
      <alignment/>
    </xf>
    <xf numFmtId="178" fontId="6" fillId="0" borderId="14" xfId="48" applyNumberFormat="1" applyFont="1" applyBorder="1" applyAlignment="1">
      <alignment/>
    </xf>
    <xf numFmtId="178" fontId="0" fillId="0" borderId="23" xfId="0" applyNumberFormat="1" applyBorder="1" applyAlignment="1">
      <alignment/>
    </xf>
    <xf numFmtId="178" fontId="0" fillId="0" borderId="26" xfId="0" applyNumberFormat="1" applyBorder="1" applyAlignment="1">
      <alignment/>
    </xf>
    <xf numFmtId="178" fontId="0" fillId="0" borderId="25" xfId="0" applyNumberFormat="1" applyBorder="1" applyAlignment="1">
      <alignment/>
    </xf>
    <xf numFmtId="178" fontId="6" fillId="0" borderId="23" xfId="48" applyNumberFormat="1" applyFont="1" applyBorder="1" applyAlignment="1">
      <alignment/>
    </xf>
    <xf numFmtId="178" fontId="6" fillId="0" borderId="25" xfId="48" applyNumberFormat="1" applyFont="1" applyBorder="1" applyAlignment="1">
      <alignment/>
    </xf>
    <xf numFmtId="178" fontId="6" fillId="0" borderId="20" xfId="48" applyNumberFormat="1" applyFont="1" applyBorder="1" applyAlignment="1">
      <alignment/>
    </xf>
    <xf numFmtId="178" fontId="6" fillId="0" borderId="22" xfId="48" applyNumberFormat="1" applyFont="1" applyBorder="1" applyAlignment="1">
      <alignment/>
    </xf>
    <xf numFmtId="178" fontId="0" fillId="0" borderId="24" xfId="0" applyNumberFormat="1" applyBorder="1" applyAlignment="1">
      <alignment/>
    </xf>
    <xf numFmtId="178" fontId="6" fillId="0" borderId="27" xfId="48" applyNumberFormat="1" applyFont="1" applyBorder="1" applyAlignment="1">
      <alignment/>
    </xf>
    <xf numFmtId="178" fontId="6" fillId="0" borderId="28" xfId="48" applyNumberFormat="1" applyFont="1" applyBorder="1" applyAlignment="1">
      <alignment/>
    </xf>
    <xf numFmtId="178" fontId="0" fillId="0" borderId="29" xfId="0" applyNumberFormat="1" applyBorder="1" applyAlignment="1">
      <alignment/>
    </xf>
    <xf numFmtId="178" fontId="6" fillId="0" borderId="24" xfId="48" applyNumberFormat="1" applyFont="1" applyBorder="1" applyAlignment="1">
      <alignment/>
    </xf>
    <xf numFmtId="38" fontId="3" fillId="0" borderId="22" xfId="48" applyFont="1" applyBorder="1" applyAlignment="1">
      <alignment horizontal="center"/>
    </xf>
    <xf numFmtId="178" fontId="6" fillId="0" borderId="22" xfId="0" applyNumberFormat="1" applyFont="1" applyBorder="1" applyAlignment="1">
      <alignment/>
    </xf>
    <xf numFmtId="178" fontId="6" fillId="0" borderId="20" xfId="0" applyNumberFormat="1" applyFont="1" applyBorder="1" applyAlignment="1">
      <alignment/>
    </xf>
    <xf numFmtId="38" fontId="0" fillId="0" borderId="0" xfId="48" applyFont="1" applyAlignment="1">
      <alignment/>
    </xf>
    <xf numFmtId="38" fontId="6" fillId="0" borderId="10" xfId="48" applyFont="1" applyFill="1" applyBorder="1" applyAlignment="1">
      <alignment horizontal="center"/>
    </xf>
    <xf numFmtId="38" fontId="0" fillId="0" borderId="0" xfId="48" applyFont="1" applyFill="1" applyAlignment="1">
      <alignment/>
    </xf>
    <xf numFmtId="38" fontId="3" fillId="0" borderId="13" xfId="48" applyFont="1" applyFill="1" applyBorder="1" applyAlignment="1">
      <alignment horizontal="center"/>
    </xf>
    <xf numFmtId="176" fontId="6" fillId="0" borderId="19" xfId="48" applyNumberFormat="1" applyFont="1" applyFill="1" applyBorder="1" applyAlignment="1">
      <alignment/>
    </xf>
    <xf numFmtId="176" fontId="6" fillId="0" borderId="20" xfId="48" applyNumberFormat="1" applyFont="1" applyFill="1" applyBorder="1" applyAlignment="1">
      <alignment/>
    </xf>
    <xf numFmtId="176" fontId="6" fillId="0" borderId="21" xfId="48" applyNumberFormat="1" applyFont="1" applyFill="1" applyBorder="1" applyAlignment="1">
      <alignment/>
    </xf>
    <xf numFmtId="176" fontId="6" fillId="0" borderId="13" xfId="48" applyNumberFormat="1" applyFont="1" applyBorder="1" applyAlignment="1">
      <alignment/>
    </xf>
    <xf numFmtId="176" fontId="6" fillId="0" borderId="26" xfId="48" applyNumberFormat="1" applyFont="1" applyBorder="1" applyAlignment="1">
      <alignment/>
    </xf>
    <xf numFmtId="176" fontId="6" fillId="0" borderId="28" xfId="48" applyNumberFormat="1" applyFont="1" applyFill="1" applyBorder="1" applyAlignment="1">
      <alignment/>
    </xf>
    <xf numFmtId="176" fontId="0" fillId="0" borderId="0" xfId="48" applyNumberFormat="1" applyFont="1" applyAlignment="1">
      <alignment/>
    </xf>
    <xf numFmtId="176" fontId="0" fillId="0" borderId="0" xfId="48" applyNumberFormat="1" applyFont="1" applyFill="1" applyAlignment="1">
      <alignment/>
    </xf>
    <xf numFmtId="176" fontId="6" fillId="0" borderId="28" xfId="48" applyNumberFormat="1" applyFont="1" applyBorder="1" applyAlignment="1">
      <alignment/>
    </xf>
    <xf numFmtId="176" fontId="6" fillId="0" borderId="27" xfId="48" applyNumberFormat="1" applyFont="1" applyBorder="1" applyAlignment="1">
      <alignment/>
    </xf>
    <xf numFmtId="176" fontId="6" fillId="0" borderId="29" xfId="48" applyNumberFormat="1" applyFont="1" applyBorder="1" applyAlignment="1">
      <alignment/>
    </xf>
    <xf numFmtId="177" fontId="6" fillId="0" borderId="20" xfId="48" applyNumberFormat="1" applyFont="1" applyBorder="1" applyAlignment="1">
      <alignment horizontal="right"/>
    </xf>
    <xf numFmtId="177" fontId="6" fillId="0" borderId="28" xfId="48" applyNumberFormat="1" applyFont="1" applyBorder="1" applyAlignment="1">
      <alignment horizontal="right"/>
    </xf>
    <xf numFmtId="38" fontId="3" fillId="0" borderId="30" xfId="48" applyFont="1" applyBorder="1" applyAlignment="1">
      <alignment horizontal="center"/>
    </xf>
    <xf numFmtId="177" fontId="6" fillId="0" borderId="29" xfId="48" applyNumberFormat="1" applyFont="1" applyBorder="1" applyAlignment="1">
      <alignment horizontal="right"/>
    </xf>
    <xf numFmtId="177" fontId="6" fillId="0" borderId="31" xfId="48" applyNumberFormat="1" applyFont="1" applyBorder="1" applyAlignment="1">
      <alignment horizontal="right"/>
    </xf>
    <xf numFmtId="178" fontId="6" fillId="0" borderId="29" xfId="48" applyNumberFormat="1" applyFont="1" applyBorder="1" applyAlignment="1">
      <alignment/>
    </xf>
    <xf numFmtId="178" fontId="6" fillId="0" borderId="0" xfId="48" applyNumberFormat="1" applyFont="1" applyBorder="1" applyAlignment="1">
      <alignment/>
    </xf>
    <xf numFmtId="176" fontId="6" fillId="0" borderId="0" xfId="48" applyNumberFormat="1" applyFont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6384" width="9.00390625" style="53" customWidth="1"/>
  </cols>
  <sheetData>
    <row r="1" spans="1:43" ht="21.75" customHeight="1">
      <c r="A1" s="1" t="s">
        <v>186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0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21.75" customHeight="1">
      <c r="A2" s="3" t="s">
        <v>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6" ht="12.75" customHeight="1">
      <c r="A3" s="13"/>
      <c r="B3" s="15"/>
      <c r="C3" s="10" t="s">
        <v>0</v>
      </c>
      <c r="D3" s="11"/>
      <c r="E3" s="15"/>
      <c r="F3" s="10" t="s">
        <v>153</v>
      </c>
      <c r="G3" s="11"/>
      <c r="H3" s="15"/>
      <c r="I3" s="10" t="s">
        <v>154</v>
      </c>
      <c r="J3" s="11"/>
      <c r="K3" s="15"/>
      <c r="L3" s="10" t="s">
        <v>155</v>
      </c>
      <c r="M3" s="11"/>
      <c r="N3" s="15"/>
      <c r="O3" s="10" t="s">
        <v>156</v>
      </c>
      <c r="P3" s="11"/>
      <c r="Q3" s="15"/>
      <c r="R3" s="10" t="s">
        <v>10</v>
      </c>
      <c r="S3" s="11"/>
      <c r="T3" s="15"/>
      <c r="U3" s="10" t="s">
        <v>12</v>
      </c>
      <c r="V3" s="11"/>
      <c r="W3" s="15"/>
      <c r="X3" s="10" t="s">
        <v>11</v>
      </c>
      <c r="Y3" s="11"/>
      <c r="Z3" s="15"/>
      <c r="AA3" s="10" t="s">
        <v>13</v>
      </c>
      <c r="AB3" s="11"/>
      <c r="AC3" s="15"/>
      <c r="AD3" s="10" t="s">
        <v>157</v>
      </c>
      <c r="AE3" s="11"/>
      <c r="AF3" s="15"/>
      <c r="AG3" s="10" t="s">
        <v>180</v>
      </c>
      <c r="AH3" s="11"/>
      <c r="AI3" s="15"/>
      <c r="AJ3" s="10" t="s">
        <v>15</v>
      </c>
      <c r="AK3" s="11"/>
      <c r="AL3" s="15"/>
      <c r="AM3" s="10" t="s">
        <v>17</v>
      </c>
      <c r="AN3" s="11"/>
      <c r="AO3" s="15"/>
      <c r="AP3" s="10" t="s">
        <v>182</v>
      </c>
      <c r="AQ3" s="11"/>
      <c r="AR3" s="15"/>
      <c r="AS3" s="10" t="s">
        <v>181</v>
      </c>
      <c r="AT3" s="11"/>
    </row>
    <row r="4" spans="1:46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  <c r="K4" s="16" t="s">
        <v>0</v>
      </c>
      <c r="L4" s="18" t="s">
        <v>1</v>
      </c>
      <c r="M4" s="17" t="s">
        <v>2</v>
      </c>
      <c r="N4" s="16" t="s">
        <v>0</v>
      </c>
      <c r="O4" s="18" t="s">
        <v>1</v>
      </c>
      <c r="P4" s="70" t="s">
        <v>2</v>
      </c>
      <c r="Q4" s="16" t="s">
        <v>0</v>
      </c>
      <c r="R4" s="18" t="s">
        <v>1</v>
      </c>
      <c r="S4" s="17" t="s">
        <v>2</v>
      </c>
      <c r="T4" s="16" t="s">
        <v>0</v>
      </c>
      <c r="U4" s="18" t="s">
        <v>1</v>
      </c>
      <c r="V4" s="17" t="s">
        <v>2</v>
      </c>
      <c r="W4" s="16" t="s">
        <v>0</v>
      </c>
      <c r="X4" s="18" t="s">
        <v>1</v>
      </c>
      <c r="Y4" s="17" t="s">
        <v>2</v>
      </c>
      <c r="Z4" s="16" t="s">
        <v>0</v>
      </c>
      <c r="AA4" s="18" t="s">
        <v>1</v>
      </c>
      <c r="AB4" s="17" t="s">
        <v>2</v>
      </c>
      <c r="AC4" s="16" t="s">
        <v>0</v>
      </c>
      <c r="AD4" s="18" t="s">
        <v>1</v>
      </c>
      <c r="AE4" s="17" t="s">
        <v>2</v>
      </c>
      <c r="AF4" s="16" t="s">
        <v>0</v>
      </c>
      <c r="AG4" s="18" t="s">
        <v>1</v>
      </c>
      <c r="AH4" s="17" t="s">
        <v>2</v>
      </c>
      <c r="AI4" s="16" t="s">
        <v>0</v>
      </c>
      <c r="AJ4" s="18" t="s">
        <v>1</v>
      </c>
      <c r="AK4" s="17" t="s">
        <v>2</v>
      </c>
      <c r="AL4" s="16" t="s">
        <v>0</v>
      </c>
      <c r="AM4" s="18" t="s">
        <v>1</v>
      </c>
      <c r="AN4" s="17" t="s">
        <v>2</v>
      </c>
      <c r="AO4" s="16" t="s">
        <v>0</v>
      </c>
      <c r="AP4" s="18" t="s">
        <v>1</v>
      </c>
      <c r="AQ4" s="17" t="s">
        <v>2</v>
      </c>
      <c r="AR4" s="16" t="s">
        <v>0</v>
      </c>
      <c r="AS4" s="18" t="s">
        <v>1</v>
      </c>
      <c r="AT4" s="17" t="s">
        <v>2</v>
      </c>
    </row>
    <row r="5" spans="1:46" ht="12.75" customHeight="1">
      <c r="A5" s="6" t="s">
        <v>142</v>
      </c>
      <c r="B5" s="22">
        <f aca="true" t="shared" si="0" ref="B5:B15">SUM(C5:D5)</f>
        <v>1332</v>
      </c>
      <c r="C5" s="20">
        <f>SUMIF($B$4:$AQ$4,"=男",E5:AQ5)</f>
        <v>674</v>
      </c>
      <c r="D5" s="20">
        <f>SUMIF($B$4:$AQ$4,"=女",E5:AQ5)</f>
        <v>658</v>
      </c>
      <c r="E5" s="22">
        <f aca="true" t="shared" si="1" ref="E5:E15">SUM(F5:G5)</f>
        <v>70</v>
      </c>
      <c r="F5" s="23">
        <v>36</v>
      </c>
      <c r="G5" s="24">
        <v>34</v>
      </c>
      <c r="H5" s="22">
        <f aca="true" t="shared" si="2" ref="H5:H15">SUM(I5:J5)</f>
        <v>53</v>
      </c>
      <c r="I5" s="23">
        <v>29</v>
      </c>
      <c r="J5" s="24">
        <v>24</v>
      </c>
      <c r="K5" s="22">
        <f aca="true" t="shared" si="3" ref="K5:K15">SUM(L5:M5)</f>
        <v>337</v>
      </c>
      <c r="L5" s="23">
        <v>184</v>
      </c>
      <c r="M5" s="24">
        <v>153</v>
      </c>
      <c r="N5" s="22">
        <f aca="true" t="shared" si="4" ref="N5:N15">SUM(O5:P5)</f>
        <v>107</v>
      </c>
      <c r="O5" s="23">
        <v>50</v>
      </c>
      <c r="P5" s="66">
        <v>57</v>
      </c>
      <c r="Q5" s="22">
        <f aca="true" t="shared" si="5" ref="Q5:Q15">SUM(R5:S5)</f>
        <v>74</v>
      </c>
      <c r="R5" s="23">
        <v>38</v>
      </c>
      <c r="S5" s="24">
        <v>36</v>
      </c>
      <c r="T5" s="22">
        <f aca="true" t="shared" si="6" ref="T5:T15">SUM(U5:V5)</f>
        <v>47</v>
      </c>
      <c r="U5" s="23">
        <v>24</v>
      </c>
      <c r="V5" s="24">
        <v>23</v>
      </c>
      <c r="W5" s="22">
        <f aca="true" t="shared" si="7" ref="W5:W15">SUM(X5:Y5)</f>
        <v>54</v>
      </c>
      <c r="X5" s="23">
        <v>21</v>
      </c>
      <c r="Y5" s="24">
        <v>33</v>
      </c>
      <c r="Z5" s="22">
        <f aca="true" t="shared" si="8" ref="Z5:Z15">SUM(AA5:AB5)</f>
        <v>56</v>
      </c>
      <c r="AA5" s="23">
        <v>24</v>
      </c>
      <c r="AB5" s="24">
        <v>32</v>
      </c>
      <c r="AC5" s="22">
        <f aca="true" t="shared" si="9" ref="AC5:AC15">SUM(AD5:AE5)</f>
        <v>100</v>
      </c>
      <c r="AD5" s="23">
        <v>47</v>
      </c>
      <c r="AE5" s="24">
        <v>53</v>
      </c>
      <c r="AF5" s="22">
        <f aca="true" t="shared" si="10" ref="AF5:AF15">SUM(AG5:AH5)</f>
        <v>95</v>
      </c>
      <c r="AG5" s="23">
        <v>51</v>
      </c>
      <c r="AH5" s="24">
        <v>44</v>
      </c>
      <c r="AI5" s="22">
        <f aca="true" t="shared" si="11" ref="AI5:AI15">SUM(AJ5:AK5)</f>
        <v>143</v>
      </c>
      <c r="AJ5" s="23">
        <v>74</v>
      </c>
      <c r="AK5" s="24">
        <v>69</v>
      </c>
      <c r="AL5" s="22">
        <f aca="true" t="shared" si="12" ref="AL5:AL15">SUM(AM5:AN5)</f>
        <v>65</v>
      </c>
      <c r="AM5" s="23">
        <v>29</v>
      </c>
      <c r="AN5" s="24">
        <v>36</v>
      </c>
      <c r="AO5" s="22">
        <f aca="true" t="shared" si="13" ref="AO5:AO15">SUM(AP5:AQ5)</f>
        <v>76</v>
      </c>
      <c r="AP5" s="23">
        <v>39</v>
      </c>
      <c r="AQ5" s="24">
        <v>37</v>
      </c>
      <c r="AR5" s="22">
        <f aca="true" t="shared" si="14" ref="AR5:AR15">SUM(AS5:AT5)</f>
        <v>55</v>
      </c>
      <c r="AS5" s="23">
        <v>28</v>
      </c>
      <c r="AT5" s="24">
        <v>27</v>
      </c>
    </row>
    <row r="6" spans="1:46" ht="12.75" customHeight="1">
      <c r="A6" s="6" t="s">
        <v>170</v>
      </c>
      <c r="B6" s="19">
        <f t="shared" si="0"/>
        <v>5172</v>
      </c>
      <c r="C6" s="20">
        <f aca="true" t="shared" si="15" ref="C6:C15">SUMIF($B$4:$AQ$4,"=男",E6:AQ6)</f>
        <v>2595</v>
      </c>
      <c r="D6" s="20">
        <f aca="true" t="shared" si="16" ref="D6:D15">SUMIF($B$4:$AQ$4,"=女",E6:AQ6)</f>
        <v>2577</v>
      </c>
      <c r="E6" s="19">
        <f t="shared" si="1"/>
        <v>229</v>
      </c>
      <c r="F6" s="20">
        <v>123</v>
      </c>
      <c r="G6" s="21">
        <v>106</v>
      </c>
      <c r="H6" s="19">
        <f t="shared" si="2"/>
        <v>215</v>
      </c>
      <c r="I6" s="20">
        <v>115</v>
      </c>
      <c r="J6" s="21">
        <v>100</v>
      </c>
      <c r="K6" s="19">
        <f t="shared" si="3"/>
        <v>1254</v>
      </c>
      <c r="L6" s="20">
        <v>639</v>
      </c>
      <c r="M6" s="21">
        <v>615</v>
      </c>
      <c r="N6" s="19">
        <f t="shared" si="4"/>
        <v>437</v>
      </c>
      <c r="O6" s="20">
        <v>206</v>
      </c>
      <c r="P6" s="65">
        <v>231</v>
      </c>
      <c r="Q6" s="19">
        <f t="shared" si="5"/>
        <v>295</v>
      </c>
      <c r="R6" s="20">
        <v>146</v>
      </c>
      <c r="S6" s="21">
        <v>149</v>
      </c>
      <c r="T6" s="19">
        <f t="shared" si="6"/>
        <v>210</v>
      </c>
      <c r="U6" s="20">
        <v>103</v>
      </c>
      <c r="V6" s="21">
        <v>107</v>
      </c>
      <c r="W6" s="19">
        <f t="shared" si="7"/>
        <v>212</v>
      </c>
      <c r="X6" s="20">
        <v>101</v>
      </c>
      <c r="Y6" s="21">
        <v>111</v>
      </c>
      <c r="Z6" s="19">
        <f t="shared" si="8"/>
        <v>227</v>
      </c>
      <c r="AA6" s="20">
        <v>113</v>
      </c>
      <c r="AB6" s="21">
        <v>114</v>
      </c>
      <c r="AC6" s="19">
        <f t="shared" si="9"/>
        <v>338</v>
      </c>
      <c r="AD6" s="20">
        <v>164</v>
      </c>
      <c r="AE6" s="21">
        <v>174</v>
      </c>
      <c r="AF6" s="19">
        <f t="shared" si="10"/>
        <v>382</v>
      </c>
      <c r="AG6" s="20">
        <v>187</v>
      </c>
      <c r="AH6" s="21">
        <v>195</v>
      </c>
      <c r="AI6" s="19">
        <f t="shared" si="11"/>
        <v>512</v>
      </c>
      <c r="AJ6" s="20">
        <v>271</v>
      </c>
      <c r="AK6" s="21">
        <v>241</v>
      </c>
      <c r="AL6" s="19">
        <f t="shared" si="12"/>
        <v>247</v>
      </c>
      <c r="AM6" s="20">
        <v>129</v>
      </c>
      <c r="AN6" s="21">
        <v>118</v>
      </c>
      <c r="AO6" s="19">
        <f t="shared" si="13"/>
        <v>323</v>
      </c>
      <c r="AP6" s="20">
        <v>161</v>
      </c>
      <c r="AQ6" s="21">
        <v>162</v>
      </c>
      <c r="AR6" s="19">
        <f t="shared" si="14"/>
        <v>291</v>
      </c>
      <c r="AS6" s="20">
        <v>137</v>
      </c>
      <c r="AT6" s="21">
        <v>154</v>
      </c>
    </row>
    <row r="7" spans="1:46" ht="12.75" customHeight="1">
      <c r="A7" s="6" t="s">
        <v>171</v>
      </c>
      <c r="B7" s="19">
        <f t="shared" si="0"/>
        <v>7808</v>
      </c>
      <c r="C7" s="20">
        <f t="shared" si="15"/>
        <v>3880</v>
      </c>
      <c r="D7" s="20">
        <f t="shared" si="16"/>
        <v>3928</v>
      </c>
      <c r="E7" s="19">
        <f t="shared" si="1"/>
        <v>362</v>
      </c>
      <c r="F7" s="20">
        <v>177</v>
      </c>
      <c r="G7" s="21">
        <v>185</v>
      </c>
      <c r="H7" s="19">
        <f t="shared" si="2"/>
        <v>378</v>
      </c>
      <c r="I7" s="20">
        <v>156</v>
      </c>
      <c r="J7" s="21">
        <v>222</v>
      </c>
      <c r="K7" s="19">
        <f t="shared" si="3"/>
        <v>2087</v>
      </c>
      <c r="L7" s="20">
        <v>1023</v>
      </c>
      <c r="M7" s="21">
        <v>1064</v>
      </c>
      <c r="N7" s="19">
        <f t="shared" si="4"/>
        <v>617</v>
      </c>
      <c r="O7" s="20">
        <v>302</v>
      </c>
      <c r="P7" s="65">
        <v>315</v>
      </c>
      <c r="Q7" s="19">
        <f t="shared" si="5"/>
        <v>485</v>
      </c>
      <c r="R7" s="20">
        <v>245</v>
      </c>
      <c r="S7" s="21">
        <v>240</v>
      </c>
      <c r="T7" s="19">
        <f t="shared" si="6"/>
        <v>292</v>
      </c>
      <c r="U7" s="20">
        <v>154</v>
      </c>
      <c r="V7" s="21">
        <v>138</v>
      </c>
      <c r="W7" s="19">
        <f t="shared" si="7"/>
        <v>319</v>
      </c>
      <c r="X7" s="20">
        <v>145</v>
      </c>
      <c r="Y7" s="21">
        <v>174</v>
      </c>
      <c r="Z7" s="19">
        <f t="shared" si="8"/>
        <v>289</v>
      </c>
      <c r="AA7" s="20">
        <v>156</v>
      </c>
      <c r="AB7" s="21">
        <v>133</v>
      </c>
      <c r="AC7" s="19">
        <f t="shared" si="9"/>
        <v>511</v>
      </c>
      <c r="AD7" s="20">
        <v>273</v>
      </c>
      <c r="AE7" s="65">
        <v>238</v>
      </c>
      <c r="AF7" s="19">
        <f t="shared" si="10"/>
        <v>505</v>
      </c>
      <c r="AG7" s="20">
        <v>260</v>
      </c>
      <c r="AH7" s="21">
        <v>245</v>
      </c>
      <c r="AI7" s="19">
        <f t="shared" si="11"/>
        <v>709</v>
      </c>
      <c r="AJ7" s="20">
        <v>363</v>
      </c>
      <c r="AK7" s="21">
        <v>346</v>
      </c>
      <c r="AL7" s="19">
        <f t="shared" si="12"/>
        <v>394</v>
      </c>
      <c r="AM7" s="20">
        <v>199</v>
      </c>
      <c r="AN7" s="21">
        <v>195</v>
      </c>
      <c r="AO7" s="19">
        <f t="shared" si="13"/>
        <v>414</v>
      </c>
      <c r="AP7" s="20">
        <v>196</v>
      </c>
      <c r="AQ7" s="21">
        <v>218</v>
      </c>
      <c r="AR7" s="19">
        <f t="shared" si="14"/>
        <v>446</v>
      </c>
      <c r="AS7" s="20">
        <v>231</v>
      </c>
      <c r="AT7" s="65">
        <v>215</v>
      </c>
    </row>
    <row r="8" spans="1:46" ht="12.75" customHeight="1">
      <c r="A8" s="6">
        <v>14</v>
      </c>
      <c r="B8" s="19">
        <f t="shared" si="0"/>
        <v>834</v>
      </c>
      <c r="C8" s="20">
        <f t="shared" si="15"/>
        <v>412</v>
      </c>
      <c r="D8" s="20">
        <f t="shared" si="16"/>
        <v>422</v>
      </c>
      <c r="E8" s="19">
        <f t="shared" si="1"/>
        <v>36</v>
      </c>
      <c r="F8" s="20">
        <v>18</v>
      </c>
      <c r="G8" s="21">
        <v>18</v>
      </c>
      <c r="H8" s="19">
        <f t="shared" si="2"/>
        <v>91</v>
      </c>
      <c r="I8" s="20">
        <v>20</v>
      </c>
      <c r="J8" s="21">
        <v>71</v>
      </c>
      <c r="K8" s="19">
        <f t="shared" si="3"/>
        <v>294</v>
      </c>
      <c r="L8" s="20">
        <v>123</v>
      </c>
      <c r="M8" s="21">
        <v>171</v>
      </c>
      <c r="N8" s="19">
        <f t="shared" si="4"/>
        <v>62</v>
      </c>
      <c r="O8" s="20">
        <v>36</v>
      </c>
      <c r="P8" s="65">
        <v>26</v>
      </c>
      <c r="Q8" s="19">
        <f t="shared" si="5"/>
        <v>41</v>
      </c>
      <c r="R8" s="20">
        <v>21</v>
      </c>
      <c r="S8" s="21">
        <v>20</v>
      </c>
      <c r="T8" s="19">
        <f t="shared" si="6"/>
        <v>16</v>
      </c>
      <c r="U8" s="20">
        <v>12</v>
      </c>
      <c r="V8" s="21">
        <v>4</v>
      </c>
      <c r="W8" s="19">
        <f t="shared" si="7"/>
        <v>22</v>
      </c>
      <c r="X8" s="20">
        <v>11</v>
      </c>
      <c r="Y8" s="21">
        <v>11</v>
      </c>
      <c r="Z8" s="19">
        <f t="shared" si="8"/>
        <v>28</v>
      </c>
      <c r="AA8" s="20">
        <v>16</v>
      </c>
      <c r="AB8" s="21">
        <v>12</v>
      </c>
      <c r="AC8" s="19">
        <f t="shared" si="9"/>
        <v>47</v>
      </c>
      <c r="AD8" s="20">
        <v>32</v>
      </c>
      <c r="AE8" s="65">
        <v>15</v>
      </c>
      <c r="AF8" s="19">
        <f t="shared" si="10"/>
        <v>56</v>
      </c>
      <c r="AG8" s="20">
        <v>42</v>
      </c>
      <c r="AH8" s="21">
        <v>14</v>
      </c>
      <c r="AI8" s="19">
        <f t="shared" si="11"/>
        <v>63</v>
      </c>
      <c r="AJ8" s="20">
        <v>37</v>
      </c>
      <c r="AK8" s="21">
        <v>26</v>
      </c>
      <c r="AL8" s="19">
        <f t="shared" si="12"/>
        <v>23</v>
      </c>
      <c r="AM8" s="20">
        <v>13</v>
      </c>
      <c r="AN8" s="21">
        <v>10</v>
      </c>
      <c r="AO8" s="19">
        <f t="shared" si="13"/>
        <v>26</v>
      </c>
      <c r="AP8" s="20">
        <v>15</v>
      </c>
      <c r="AQ8" s="21">
        <v>11</v>
      </c>
      <c r="AR8" s="19">
        <f t="shared" si="14"/>
        <v>29</v>
      </c>
      <c r="AS8" s="20">
        <v>16</v>
      </c>
      <c r="AT8" s="65">
        <v>13</v>
      </c>
    </row>
    <row r="9" spans="1:46" ht="12.75" customHeight="1">
      <c r="A9" s="6" t="s">
        <v>172</v>
      </c>
      <c r="B9" s="19">
        <f t="shared" si="0"/>
        <v>4282</v>
      </c>
      <c r="C9" s="20">
        <f t="shared" si="15"/>
        <v>1897</v>
      </c>
      <c r="D9" s="20">
        <f t="shared" si="16"/>
        <v>2385</v>
      </c>
      <c r="E9" s="19">
        <f t="shared" si="1"/>
        <v>155</v>
      </c>
      <c r="F9" s="20">
        <v>76</v>
      </c>
      <c r="G9" s="21">
        <v>79</v>
      </c>
      <c r="H9" s="19">
        <f t="shared" si="2"/>
        <v>573</v>
      </c>
      <c r="I9" s="20">
        <v>107</v>
      </c>
      <c r="J9" s="21">
        <v>466</v>
      </c>
      <c r="K9" s="19">
        <f t="shared" si="3"/>
        <v>1322</v>
      </c>
      <c r="L9" s="20">
        <v>496</v>
      </c>
      <c r="M9" s="21">
        <v>826</v>
      </c>
      <c r="N9" s="19">
        <f t="shared" si="4"/>
        <v>264</v>
      </c>
      <c r="O9" s="20">
        <v>134</v>
      </c>
      <c r="P9" s="65">
        <v>130</v>
      </c>
      <c r="Q9" s="19">
        <f t="shared" si="5"/>
        <v>174</v>
      </c>
      <c r="R9" s="20">
        <v>99</v>
      </c>
      <c r="S9" s="21">
        <v>75</v>
      </c>
      <c r="T9" s="19">
        <f t="shared" si="6"/>
        <v>109</v>
      </c>
      <c r="U9" s="20">
        <v>67</v>
      </c>
      <c r="V9" s="21">
        <v>42</v>
      </c>
      <c r="W9" s="19">
        <f t="shared" si="7"/>
        <v>117</v>
      </c>
      <c r="X9" s="20">
        <v>79</v>
      </c>
      <c r="Y9" s="21">
        <v>38</v>
      </c>
      <c r="Z9" s="19">
        <f t="shared" si="8"/>
        <v>125</v>
      </c>
      <c r="AA9" s="20">
        <v>68</v>
      </c>
      <c r="AB9" s="21">
        <v>57</v>
      </c>
      <c r="AC9" s="19">
        <f t="shared" si="9"/>
        <v>218</v>
      </c>
      <c r="AD9" s="20">
        <v>95</v>
      </c>
      <c r="AE9" s="65">
        <v>123</v>
      </c>
      <c r="AF9" s="19">
        <f t="shared" si="10"/>
        <v>383</v>
      </c>
      <c r="AG9" s="20">
        <v>260</v>
      </c>
      <c r="AH9" s="21">
        <v>123</v>
      </c>
      <c r="AI9" s="19">
        <f t="shared" si="11"/>
        <v>329</v>
      </c>
      <c r="AJ9" s="20">
        <v>168</v>
      </c>
      <c r="AK9" s="21">
        <v>161</v>
      </c>
      <c r="AL9" s="19">
        <f t="shared" si="12"/>
        <v>155</v>
      </c>
      <c r="AM9" s="20">
        <v>80</v>
      </c>
      <c r="AN9" s="21">
        <v>75</v>
      </c>
      <c r="AO9" s="19">
        <f t="shared" si="13"/>
        <v>181</v>
      </c>
      <c r="AP9" s="20">
        <v>83</v>
      </c>
      <c r="AQ9" s="21">
        <v>98</v>
      </c>
      <c r="AR9" s="19">
        <f t="shared" si="14"/>
        <v>177</v>
      </c>
      <c r="AS9" s="20">
        <v>85</v>
      </c>
      <c r="AT9" s="65">
        <v>92</v>
      </c>
    </row>
    <row r="10" spans="1:46" ht="12.75" customHeight="1">
      <c r="A10" s="6" t="s">
        <v>173</v>
      </c>
      <c r="B10" s="19">
        <f t="shared" si="0"/>
        <v>3095</v>
      </c>
      <c r="C10" s="20">
        <f t="shared" si="15"/>
        <v>1357</v>
      </c>
      <c r="D10" s="20">
        <f t="shared" si="16"/>
        <v>1738</v>
      </c>
      <c r="E10" s="19">
        <f t="shared" si="1"/>
        <v>134</v>
      </c>
      <c r="F10" s="20">
        <v>59</v>
      </c>
      <c r="G10" s="21">
        <v>75</v>
      </c>
      <c r="H10" s="19">
        <f t="shared" si="2"/>
        <v>298</v>
      </c>
      <c r="I10" s="20">
        <v>87</v>
      </c>
      <c r="J10" s="21">
        <v>211</v>
      </c>
      <c r="K10" s="19">
        <f t="shared" si="3"/>
        <v>928</v>
      </c>
      <c r="L10" s="20">
        <v>372</v>
      </c>
      <c r="M10" s="21">
        <v>556</v>
      </c>
      <c r="N10" s="19">
        <f t="shared" si="4"/>
        <v>235</v>
      </c>
      <c r="O10" s="20">
        <v>110</v>
      </c>
      <c r="P10" s="65">
        <v>125</v>
      </c>
      <c r="Q10" s="19">
        <f t="shared" si="5"/>
        <v>151</v>
      </c>
      <c r="R10" s="20">
        <v>66</v>
      </c>
      <c r="S10" s="21">
        <v>85</v>
      </c>
      <c r="T10" s="19">
        <f t="shared" si="6"/>
        <v>88</v>
      </c>
      <c r="U10" s="20">
        <v>39</v>
      </c>
      <c r="V10" s="21">
        <v>49</v>
      </c>
      <c r="W10" s="19">
        <f t="shared" si="7"/>
        <v>134</v>
      </c>
      <c r="X10" s="20">
        <v>71</v>
      </c>
      <c r="Y10" s="21">
        <v>63</v>
      </c>
      <c r="Z10" s="19">
        <f t="shared" si="8"/>
        <v>136</v>
      </c>
      <c r="AA10" s="20">
        <v>71</v>
      </c>
      <c r="AB10" s="21">
        <v>65</v>
      </c>
      <c r="AC10" s="19">
        <f t="shared" si="9"/>
        <v>173</v>
      </c>
      <c r="AD10" s="20">
        <v>80</v>
      </c>
      <c r="AE10" s="65">
        <v>93</v>
      </c>
      <c r="AF10" s="19">
        <f t="shared" si="10"/>
        <v>171</v>
      </c>
      <c r="AG10" s="20">
        <v>84</v>
      </c>
      <c r="AH10" s="21">
        <v>87</v>
      </c>
      <c r="AI10" s="19">
        <f t="shared" si="11"/>
        <v>255</v>
      </c>
      <c r="AJ10" s="20">
        <v>133</v>
      </c>
      <c r="AK10" s="21">
        <v>122</v>
      </c>
      <c r="AL10" s="19">
        <f t="shared" si="12"/>
        <v>130</v>
      </c>
      <c r="AM10" s="20">
        <v>61</v>
      </c>
      <c r="AN10" s="21">
        <v>69</v>
      </c>
      <c r="AO10" s="19">
        <f t="shared" si="13"/>
        <v>113</v>
      </c>
      <c r="AP10" s="20">
        <v>55</v>
      </c>
      <c r="AQ10" s="21">
        <v>58</v>
      </c>
      <c r="AR10" s="19">
        <f t="shared" si="14"/>
        <v>149</v>
      </c>
      <c r="AS10" s="20">
        <v>69</v>
      </c>
      <c r="AT10" s="65">
        <v>80</v>
      </c>
    </row>
    <row r="11" spans="1:46" s="55" customFormat="1" ht="12.75" customHeight="1">
      <c r="A11" s="54" t="s">
        <v>174</v>
      </c>
      <c r="B11" s="57">
        <f t="shared" si="0"/>
        <v>3946</v>
      </c>
      <c r="C11" s="20">
        <f t="shared" si="15"/>
        <v>3946</v>
      </c>
      <c r="D11" s="68" t="s">
        <v>183</v>
      </c>
      <c r="E11" s="57">
        <f t="shared" si="1"/>
        <v>175</v>
      </c>
      <c r="F11" s="58">
        <v>175</v>
      </c>
      <c r="G11" s="68" t="s">
        <v>183</v>
      </c>
      <c r="H11" s="57">
        <f t="shared" si="2"/>
        <v>199</v>
      </c>
      <c r="I11" s="58">
        <v>199</v>
      </c>
      <c r="J11" s="68" t="s">
        <v>183</v>
      </c>
      <c r="K11" s="57">
        <f t="shared" si="3"/>
        <v>1048</v>
      </c>
      <c r="L11" s="58">
        <v>1048</v>
      </c>
      <c r="M11" s="68" t="s">
        <v>183</v>
      </c>
      <c r="N11" s="57">
        <f t="shared" si="4"/>
        <v>284</v>
      </c>
      <c r="O11" s="58">
        <v>284</v>
      </c>
      <c r="P11" s="69" t="s">
        <v>183</v>
      </c>
      <c r="Q11" s="57">
        <f t="shared" si="5"/>
        <v>219</v>
      </c>
      <c r="R11" s="58">
        <v>219</v>
      </c>
      <c r="S11" s="68" t="s">
        <v>183</v>
      </c>
      <c r="T11" s="57">
        <f t="shared" si="6"/>
        <v>140</v>
      </c>
      <c r="U11" s="58">
        <v>140</v>
      </c>
      <c r="V11" s="68" t="s">
        <v>183</v>
      </c>
      <c r="W11" s="57">
        <f t="shared" si="7"/>
        <v>175</v>
      </c>
      <c r="X11" s="58">
        <v>175</v>
      </c>
      <c r="Y11" s="68" t="s">
        <v>183</v>
      </c>
      <c r="Z11" s="57">
        <f t="shared" si="8"/>
        <v>212</v>
      </c>
      <c r="AA11" s="58">
        <v>212</v>
      </c>
      <c r="AB11" s="68" t="s">
        <v>183</v>
      </c>
      <c r="AC11" s="57">
        <f t="shared" si="9"/>
        <v>254</v>
      </c>
      <c r="AD11" s="58">
        <v>254</v>
      </c>
      <c r="AE11" s="69" t="s">
        <v>183</v>
      </c>
      <c r="AF11" s="57">
        <f t="shared" si="10"/>
        <v>258</v>
      </c>
      <c r="AG11" s="58">
        <v>258</v>
      </c>
      <c r="AH11" s="68" t="s">
        <v>183</v>
      </c>
      <c r="AI11" s="57">
        <f t="shared" si="11"/>
        <v>364</v>
      </c>
      <c r="AJ11" s="58">
        <v>364</v>
      </c>
      <c r="AK11" s="68" t="s">
        <v>183</v>
      </c>
      <c r="AL11" s="57">
        <f t="shared" si="12"/>
        <v>177</v>
      </c>
      <c r="AM11" s="58">
        <v>177</v>
      </c>
      <c r="AN11" s="68" t="s">
        <v>183</v>
      </c>
      <c r="AO11" s="57">
        <f t="shared" si="13"/>
        <v>208</v>
      </c>
      <c r="AP11" s="58">
        <v>208</v>
      </c>
      <c r="AQ11" s="68" t="s">
        <v>183</v>
      </c>
      <c r="AR11" s="57">
        <f t="shared" si="14"/>
        <v>233</v>
      </c>
      <c r="AS11" s="58">
        <v>233</v>
      </c>
      <c r="AT11" s="69" t="s">
        <v>183</v>
      </c>
    </row>
    <row r="12" spans="1:46" s="55" customFormat="1" ht="12.75" customHeight="1">
      <c r="A12" s="54" t="s">
        <v>175</v>
      </c>
      <c r="B12" s="57">
        <f t="shared" si="0"/>
        <v>3425</v>
      </c>
      <c r="C12" s="20">
        <f t="shared" si="15"/>
        <v>3425</v>
      </c>
      <c r="D12" s="68" t="s">
        <v>183</v>
      </c>
      <c r="E12" s="57">
        <f t="shared" si="1"/>
        <v>155</v>
      </c>
      <c r="F12" s="58">
        <v>155</v>
      </c>
      <c r="G12" s="68" t="s">
        <v>183</v>
      </c>
      <c r="H12" s="57">
        <f t="shared" si="2"/>
        <v>143</v>
      </c>
      <c r="I12" s="58">
        <v>143</v>
      </c>
      <c r="J12" s="68" t="s">
        <v>183</v>
      </c>
      <c r="K12" s="57">
        <f t="shared" si="3"/>
        <v>927</v>
      </c>
      <c r="L12" s="58">
        <v>927</v>
      </c>
      <c r="M12" s="68" t="s">
        <v>183</v>
      </c>
      <c r="N12" s="57">
        <f t="shared" si="4"/>
        <v>267</v>
      </c>
      <c r="O12" s="58">
        <v>267</v>
      </c>
      <c r="P12" s="69" t="s">
        <v>183</v>
      </c>
      <c r="Q12" s="57">
        <f t="shared" si="5"/>
        <v>209</v>
      </c>
      <c r="R12" s="58">
        <v>209</v>
      </c>
      <c r="S12" s="68" t="s">
        <v>183</v>
      </c>
      <c r="T12" s="57">
        <f t="shared" si="6"/>
        <v>136</v>
      </c>
      <c r="U12" s="58">
        <v>136</v>
      </c>
      <c r="V12" s="68" t="s">
        <v>183</v>
      </c>
      <c r="W12" s="57">
        <f t="shared" si="7"/>
        <v>183</v>
      </c>
      <c r="X12" s="58">
        <v>183</v>
      </c>
      <c r="Y12" s="68" t="s">
        <v>183</v>
      </c>
      <c r="Z12" s="57">
        <f t="shared" si="8"/>
        <v>149</v>
      </c>
      <c r="AA12" s="58">
        <v>149</v>
      </c>
      <c r="AB12" s="68" t="s">
        <v>183</v>
      </c>
      <c r="AC12" s="57">
        <f t="shared" si="9"/>
        <v>232</v>
      </c>
      <c r="AD12" s="58">
        <v>232</v>
      </c>
      <c r="AE12" s="69" t="s">
        <v>183</v>
      </c>
      <c r="AF12" s="57">
        <f t="shared" si="10"/>
        <v>222</v>
      </c>
      <c r="AG12" s="58">
        <v>222</v>
      </c>
      <c r="AH12" s="68" t="s">
        <v>183</v>
      </c>
      <c r="AI12" s="57">
        <f t="shared" si="11"/>
        <v>290</v>
      </c>
      <c r="AJ12" s="58">
        <v>290</v>
      </c>
      <c r="AK12" s="68" t="s">
        <v>183</v>
      </c>
      <c r="AL12" s="57">
        <f t="shared" si="12"/>
        <v>168</v>
      </c>
      <c r="AM12" s="58">
        <v>168</v>
      </c>
      <c r="AN12" s="68" t="s">
        <v>183</v>
      </c>
      <c r="AO12" s="57">
        <f t="shared" si="13"/>
        <v>158</v>
      </c>
      <c r="AP12" s="58">
        <v>158</v>
      </c>
      <c r="AQ12" s="68" t="s">
        <v>183</v>
      </c>
      <c r="AR12" s="57">
        <f t="shared" si="14"/>
        <v>186</v>
      </c>
      <c r="AS12" s="58">
        <v>186</v>
      </c>
      <c r="AT12" s="69" t="s">
        <v>183</v>
      </c>
    </row>
    <row r="13" spans="1:46" s="55" customFormat="1" ht="12.75" customHeight="1">
      <c r="A13" s="54" t="s">
        <v>176</v>
      </c>
      <c r="B13" s="57">
        <f t="shared" si="0"/>
        <v>5104</v>
      </c>
      <c r="C13" s="68" t="s">
        <v>183</v>
      </c>
      <c r="D13" s="20">
        <f t="shared" si="16"/>
        <v>5104</v>
      </c>
      <c r="E13" s="57">
        <f t="shared" si="1"/>
        <v>221</v>
      </c>
      <c r="F13" s="68" t="s">
        <v>183</v>
      </c>
      <c r="G13" s="59">
        <v>221</v>
      </c>
      <c r="H13" s="57">
        <f t="shared" si="2"/>
        <v>245</v>
      </c>
      <c r="I13" s="68" t="s">
        <v>183</v>
      </c>
      <c r="J13" s="59">
        <v>245</v>
      </c>
      <c r="K13" s="57">
        <f t="shared" si="3"/>
        <v>1538</v>
      </c>
      <c r="L13" s="68" t="s">
        <v>183</v>
      </c>
      <c r="M13" s="59">
        <v>1538</v>
      </c>
      <c r="N13" s="57">
        <f t="shared" si="4"/>
        <v>374</v>
      </c>
      <c r="O13" s="68" t="s">
        <v>183</v>
      </c>
      <c r="P13" s="62">
        <v>374</v>
      </c>
      <c r="Q13" s="57">
        <f t="shared" si="5"/>
        <v>269</v>
      </c>
      <c r="R13" s="68" t="s">
        <v>183</v>
      </c>
      <c r="S13" s="59">
        <v>269</v>
      </c>
      <c r="T13" s="57">
        <f t="shared" si="6"/>
        <v>197</v>
      </c>
      <c r="U13" s="68" t="s">
        <v>183</v>
      </c>
      <c r="V13" s="59">
        <v>197</v>
      </c>
      <c r="W13" s="57">
        <f t="shared" si="7"/>
        <v>204</v>
      </c>
      <c r="X13" s="68" t="s">
        <v>183</v>
      </c>
      <c r="Y13" s="59">
        <v>204</v>
      </c>
      <c r="Z13" s="57">
        <f t="shared" si="8"/>
        <v>203</v>
      </c>
      <c r="AA13" s="68" t="s">
        <v>183</v>
      </c>
      <c r="AB13" s="59">
        <v>203</v>
      </c>
      <c r="AC13" s="57">
        <f t="shared" si="9"/>
        <v>312</v>
      </c>
      <c r="AD13" s="68" t="s">
        <v>183</v>
      </c>
      <c r="AE13" s="62">
        <v>312</v>
      </c>
      <c r="AF13" s="57">
        <f t="shared" si="10"/>
        <v>330</v>
      </c>
      <c r="AG13" s="68" t="s">
        <v>183</v>
      </c>
      <c r="AH13" s="59">
        <v>330</v>
      </c>
      <c r="AI13" s="57">
        <f t="shared" si="11"/>
        <v>433</v>
      </c>
      <c r="AJ13" s="68" t="s">
        <v>183</v>
      </c>
      <c r="AK13" s="59">
        <v>433</v>
      </c>
      <c r="AL13" s="57">
        <f t="shared" si="12"/>
        <v>243</v>
      </c>
      <c r="AM13" s="68" t="s">
        <v>183</v>
      </c>
      <c r="AN13" s="59">
        <v>243</v>
      </c>
      <c r="AO13" s="57">
        <f t="shared" si="13"/>
        <v>261</v>
      </c>
      <c r="AP13" s="68" t="s">
        <v>183</v>
      </c>
      <c r="AQ13" s="59">
        <v>261</v>
      </c>
      <c r="AR13" s="57">
        <f t="shared" si="14"/>
        <v>274</v>
      </c>
      <c r="AS13" s="68" t="s">
        <v>183</v>
      </c>
      <c r="AT13" s="62">
        <v>274</v>
      </c>
    </row>
    <row r="14" spans="1:46" s="55" customFormat="1" ht="12.75" customHeight="1">
      <c r="A14" s="54" t="s">
        <v>177</v>
      </c>
      <c r="B14" s="57">
        <f t="shared" si="0"/>
        <v>2516</v>
      </c>
      <c r="C14" s="68" t="s">
        <v>183</v>
      </c>
      <c r="D14" s="20">
        <f t="shared" si="16"/>
        <v>2516</v>
      </c>
      <c r="E14" s="57">
        <f t="shared" si="1"/>
        <v>112</v>
      </c>
      <c r="F14" s="68" t="s">
        <v>183</v>
      </c>
      <c r="G14" s="59">
        <v>112</v>
      </c>
      <c r="H14" s="57">
        <f t="shared" si="2"/>
        <v>121</v>
      </c>
      <c r="I14" s="68" t="s">
        <v>183</v>
      </c>
      <c r="J14" s="59">
        <v>121</v>
      </c>
      <c r="K14" s="57">
        <f t="shared" si="3"/>
        <v>715</v>
      </c>
      <c r="L14" s="68" t="s">
        <v>183</v>
      </c>
      <c r="M14" s="59">
        <v>715</v>
      </c>
      <c r="N14" s="57">
        <f t="shared" si="4"/>
        <v>202</v>
      </c>
      <c r="O14" s="68" t="s">
        <v>183</v>
      </c>
      <c r="P14" s="62">
        <v>202</v>
      </c>
      <c r="Q14" s="57">
        <f t="shared" si="5"/>
        <v>151</v>
      </c>
      <c r="R14" s="68" t="s">
        <v>183</v>
      </c>
      <c r="S14" s="59">
        <v>151</v>
      </c>
      <c r="T14" s="57">
        <f t="shared" si="6"/>
        <v>99</v>
      </c>
      <c r="U14" s="68" t="s">
        <v>183</v>
      </c>
      <c r="V14" s="59">
        <v>99</v>
      </c>
      <c r="W14" s="57">
        <f t="shared" si="7"/>
        <v>97</v>
      </c>
      <c r="X14" s="68" t="s">
        <v>183</v>
      </c>
      <c r="Y14" s="59">
        <v>97</v>
      </c>
      <c r="Z14" s="57">
        <f t="shared" si="8"/>
        <v>103</v>
      </c>
      <c r="AA14" s="68" t="s">
        <v>183</v>
      </c>
      <c r="AB14" s="59">
        <v>103</v>
      </c>
      <c r="AC14" s="57">
        <f t="shared" si="9"/>
        <v>157</v>
      </c>
      <c r="AD14" s="68" t="s">
        <v>183</v>
      </c>
      <c r="AE14" s="62">
        <v>157</v>
      </c>
      <c r="AF14" s="57">
        <f t="shared" si="10"/>
        <v>160</v>
      </c>
      <c r="AG14" s="68" t="s">
        <v>183</v>
      </c>
      <c r="AH14" s="59">
        <v>160</v>
      </c>
      <c r="AI14" s="57">
        <f t="shared" si="11"/>
        <v>208</v>
      </c>
      <c r="AJ14" s="68" t="s">
        <v>183</v>
      </c>
      <c r="AK14" s="59">
        <v>208</v>
      </c>
      <c r="AL14" s="57">
        <f t="shared" si="12"/>
        <v>129</v>
      </c>
      <c r="AM14" s="68" t="s">
        <v>183</v>
      </c>
      <c r="AN14" s="59">
        <v>129</v>
      </c>
      <c r="AO14" s="57">
        <f t="shared" si="13"/>
        <v>130</v>
      </c>
      <c r="AP14" s="68" t="s">
        <v>183</v>
      </c>
      <c r="AQ14" s="59">
        <v>130</v>
      </c>
      <c r="AR14" s="57">
        <f t="shared" si="14"/>
        <v>132</v>
      </c>
      <c r="AS14" s="68" t="s">
        <v>183</v>
      </c>
      <c r="AT14" s="62">
        <v>132</v>
      </c>
    </row>
    <row r="15" spans="1:46" ht="12.75" customHeight="1">
      <c r="A15" s="6" t="s">
        <v>185</v>
      </c>
      <c r="B15" s="19">
        <f t="shared" si="0"/>
        <v>4310</v>
      </c>
      <c r="C15" s="20">
        <f t="shared" si="15"/>
        <v>1948</v>
      </c>
      <c r="D15" s="20">
        <f t="shared" si="16"/>
        <v>2362</v>
      </c>
      <c r="E15" s="19">
        <f t="shared" si="1"/>
        <v>211</v>
      </c>
      <c r="F15" s="20">
        <v>97</v>
      </c>
      <c r="G15" s="21">
        <v>114</v>
      </c>
      <c r="H15" s="19">
        <f t="shared" si="2"/>
        <v>160</v>
      </c>
      <c r="I15" s="20">
        <v>72</v>
      </c>
      <c r="J15" s="21">
        <v>88</v>
      </c>
      <c r="K15" s="19">
        <f t="shared" si="3"/>
        <v>1069</v>
      </c>
      <c r="L15" s="20">
        <v>453</v>
      </c>
      <c r="M15" s="21">
        <v>616</v>
      </c>
      <c r="N15" s="19">
        <f t="shared" si="4"/>
        <v>350</v>
      </c>
      <c r="O15" s="20">
        <v>151</v>
      </c>
      <c r="P15" s="65">
        <v>199</v>
      </c>
      <c r="Q15" s="19">
        <f t="shared" si="5"/>
        <v>257</v>
      </c>
      <c r="R15" s="20">
        <v>116</v>
      </c>
      <c r="S15" s="21">
        <v>141</v>
      </c>
      <c r="T15" s="19">
        <f t="shared" si="6"/>
        <v>184</v>
      </c>
      <c r="U15" s="20">
        <v>86</v>
      </c>
      <c r="V15" s="21">
        <v>98</v>
      </c>
      <c r="W15" s="19">
        <f t="shared" si="7"/>
        <v>194</v>
      </c>
      <c r="X15" s="20">
        <v>99</v>
      </c>
      <c r="Y15" s="21">
        <v>95</v>
      </c>
      <c r="Z15" s="19">
        <f t="shared" si="8"/>
        <v>219</v>
      </c>
      <c r="AA15" s="20">
        <v>115</v>
      </c>
      <c r="AB15" s="21">
        <v>104</v>
      </c>
      <c r="AC15" s="19">
        <f t="shared" si="9"/>
        <v>263</v>
      </c>
      <c r="AD15" s="20">
        <v>120</v>
      </c>
      <c r="AE15" s="65">
        <v>143</v>
      </c>
      <c r="AF15" s="19">
        <f t="shared" si="10"/>
        <v>318</v>
      </c>
      <c r="AG15" s="20">
        <v>140</v>
      </c>
      <c r="AH15" s="21">
        <v>178</v>
      </c>
      <c r="AI15" s="19">
        <f t="shared" si="11"/>
        <v>400</v>
      </c>
      <c r="AJ15" s="20">
        <v>190</v>
      </c>
      <c r="AK15" s="21">
        <v>210</v>
      </c>
      <c r="AL15" s="19">
        <f t="shared" si="12"/>
        <v>252</v>
      </c>
      <c r="AM15" s="20">
        <v>118</v>
      </c>
      <c r="AN15" s="21">
        <v>134</v>
      </c>
      <c r="AO15" s="19">
        <f t="shared" si="13"/>
        <v>237</v>
      </c>
      <c r="AP15" s="20">
        <v>111</v>
      </c>
      <c r="AQ15" s="21">
        <v>126</v>
      </c>
      <c r="AR15" s="19">
        <f t="shared" si="14"/>
        <v>196</v>
      </c>
      <c r="AS15" s="20">
        <v>80</v>
      </c>
      <c r="AT15" s="65">
        <v>116</v>
      </c>
    </row>
    <row r="16" spans="1:46" ht="12.75" customHeight="1">
      <c r="A16" s="6"/>
      <c r="B16" s="19"/>
      <c r="C16" s="20"/>
      <c r="D16" s="20"/>
      <c r="E16" s="19"/>
      <c r="F16" s="20"/>
      <c r="G16" s="21"/>
      <c r="H16" s="19"/>
      <c r="I16" s="20"/>
      <c r="J16" s="21"/>
      <c r="K16" s="19"/>
      <c r="L16" s="20"/>
      <c r="M16" s="21"/>
      <c r="N16" s="19"/>
      <c r="O16" s="20"/>
      <c r="P16" s="65"/>
      <c r="Q16" s="19"/>
      <c r="R16" s="20"/>
      <c r="S16" s="21"/>
      <c r="T16" s="19"/>
      <c r="U16" s="20"/>
      <c r="V16" s="21"/>
      <c r="W16" s="19"/>
      <c r="X16" s="20"/>
      <c r="Y16" s="21"/>
      <c r="Z16" s="19"/>
      <c r="AA16" s="20"/>
      <c r="AB16" s="21"/>
      <c r="AC16" s="19"/>
      <c r="AD16" s="20"/>
      <c r="AE16" s="65"/>
      <c r="AF16" s="19"/>
      <c r="AG16" s="20"/>
      <c r="AH16" s="21"/>
      <c r="AI16" s="19"/>
      <c r="AJ16" s="20"/>
      <c r="AK16" s="21"/>
      <c r="AL16" s="19"/>
      <c r="AM16" s="20"/>
      <c r="AN16" s="21"/>
      <c r="AO16" s="19"/>
      <c r="AP16" s="20"/>
      <c r="AQ16" s="21"/>
      <c r="AR16" s="19"/>
      <c r="AS16" s="20"/>
      <c r="AT16" s="65"/>
    </row>
    <row r="17" spans="1:46" ht="12.75" customHeight="1">
      <c r="A17" s="6"/>
      <c r="B17" s="19"/>
      <c r="C17" s="20"/>
      <c r="D17" s="20"/>
      <c r="E17" s="19"/>
      <c r="F17" s="20"/>
      <c r="G17" s="21"/>
      <c r="H17" s="19"/>
      <c r="I17" s="20"/>
      <c r="J17" s="21"/>
      <c r="K17" s="19"/>
      <c r="L17" s="20"/>
      <c r="M17" s="21"/>
      <c r="N17" s="19"/>
      <c r="O17" s="20"/>
      <c r="P17" s="65"/>
      <c r="Q17" s="19"/>
      <c r="R17" s="20"/>
      <c r="S17" s="21"/>
      <c r="T17" s="19"/>
      <c r="U17" s="20"/>
      <c r="V17" s="21"/>
      <c r="W17" s="19"/>
      <c r="X17" s="20"/>
      <c r="Y17" s="21"/>
      <c r="Z17" s="19"/>
      <c r="AA17" s="20"/>
      <c r="AB17" s="21"/>
      <c r="AC17" s="19"/>
      <c r="AD17" s="20"/>
      <c r="AE17" s="65"/>
      <c r="AF17" s="19"/>
      <c r="AG17" s="20"/>
      <c r="AH17" s="21"/>
      <c r="AI17" s="19"/>
      <c r="AJ17" s="20"/>
      <c r="AK17" s="21"/>
      <c r="AL17" s="19"/>
      <c r="AM17" s="20"/>
      <c r="AN17" s="21"/>
      <c r="AO17" s="19"/>
      <c r="AP17" s="20"/>
      <c r="AQ17" s="21"/>
      <c r="AR17" s="19"/>
      <c r="AS17" s="20"/>
      <c r="AT17" s="65"/>
    </row>
    <row r="18" spans="1:46" ht="12.75" customHeight="1">
      <c r="A18" s="6"/>
      <c r="B18" s="25"/>
      <c r="C18" s="20"/>
      <c r="D18" s="20"/>
      <c r="E18" s="19"/>
      <c r="F18" s="20"/>
      <c r="G18" s="21"/>
      <c r="H18" s="19"/>
      <c r="I18" s="20"/>
      <c r="J18" s="21"/>
      <c r="K18" s="19"/>
      <c r="L18" s="20"/>
      <c r="M18" s="21"/>
      <c r="N18" s="19"/>
      <c r="O18" s="20"/>
      <c r="P18" s="65"/>
      <c r="Q18" s="19"/>
      <c r="R18" s="20"/>
      <c r="S18" s="21"/>
      <c r="T18" s="19"/>
      <c r="U18" s="20"/>
      <c r="V18" s="21"/>
      <c r="W18" s="19"/>
      <c r="X18" s="20"/>
      <c r="Y18" s="21"/>
      <c r="Z18" s="19"/>
      <c r="AA18" s="20"/>
      <c r="AB18" s="21"/>
      <c r="AC18" s="19"/>
      <c r="AD18" s="20"/>
      <c r="AE18" s="65"/>
      <c r="AF18" s="19"/>
      <c r="AG18" s="20"/>
      <c r="AH18" s="21"/>
      <c r="AI18" s="19"/>
      <c r="AJ18" s="20"/>
      <c r="AK18" s="21"/>
      <c r="AL18" s="19"/>
      <c r="AM18" s="20"/>
      <c r="AN18" s="21"/>
      <c r="AO18" s="19"/>
      <c r="AP18" s="20"/>
      <c r="AQ18" s="21"/>
      <c r="AR18" s="19"/>
      <c r="AS18" s="20"/>
      <c r="AT18" s="65"/>
    </row>
    <row r="19" spans="1:46" ht="12.75" customHeight="1">
      <c r="A19" s="7" t="s">
        <v>0</v>
      </c>
      <c r="B19" s="22">
        <f aca="true" t="shared" si="17" ref="B19:AQ19">SUM(B5:B18)</f>
        <v>41824</v>
      </c>
      <c r="C19" s="23">
        <f t="shared" si="17"/>
        <v>20134</v>
      </c>
      <c r="D19" s="24">
        <f t="shared" si="17"/>
        <v>21690</v>
      </c>
      <c r="E19" s="22">
        <f t="shared" si="17"/>
        <v>1860</v>
      </c>
      <c r="F19" s="23">
        <f t="shared" si="17"/>
        <v>916</v>
      </c>
      <c r="G19" s="60">
        <f t="shared" si="17"/>
        <v>944</v>
      </c>
      <c r="H19" s="22">
        <f t="shared" si="17"/>
        <v>2476</v>
      </c>
      <c r="I19" s="23">
        <f t="shared" si="17"/>
        <v>928</v>
      </c>
      <c r="J19" s="60">
        <f t="shared" si="17"/>
        <v>1548</v>
      </c>
      <c r="K19" s="22">
        <f t="shared" si="17"/>
        <v>11519</v>
      </c>
      <c r="L19" s="23">
        <f t="shared" si="17"/>
        <v>5265</v>
      </c>
      <c r="M19" s="60">
        <f t="shared" si="17"/>
        <v>6254</v>
      </c>
      <c r="N19" s="22">
        <f t="shared" si="17"/>
        <v>3199</v>
      </c>
      <c r="O19" s="23">
        <f t="shared" si="17"/>
        <v>1540</v>
      </c>
      <c r="P19" s="66">
        <f t="shared" si="17"/>
        <v>1659</v>
      </c>
      <c r="Q19" s="22">
        <f t="shared" si="17"/>
        <v>2325</v>
      </c>
      <c r="R19" s="23">
        <f t="shared" si="17"/>
        <v>1159</v>
      </c>
      <c r="S19" s="60">
        <f t="shared" si="17"/>
        <v>1166</v>
      </c>
      <c r="T19" s="22">
        <f t="shared" si="17"/>
        <v>1518</v>
      </c>
      <c r="U19" s="23">
        <f t="shared" si="17"/>
        <v>761</v>
      </c>
      <c r="V19" s="60">
        <f t="shared" si="17"/>
        <v>757</v>
      </c>
      <c r="W19" s="22">
        <f t="shared" si="17"/>
        <v>1711</v>
      </c>
      <c r="X19" s="23">
        <f t="shared" si="17"/>
        <v>885</v>
      </c>
      <c r="Y19" s="60">
        <f t="shared" si="17"/>
        <v>826</v>
      </c>
      <c r="Z19" s="22">
        <f t="shared" si="17"/>
        <v>1747</v>
      </c>
      <c r="AA19" s="23">
        <f t="shared" si="17"/>
        <v>924</v>
      </c>
      <c r="AB19" s="60">
        <f t="shared" si="17"/>
        <v>823</v>
      </c>
      <c r="AC19" s="22">
        <f t="shared" si="17"/>
        <v>2605</v>
      </c>
      <c r="AD19" s="23">
        <f t="shared" si="17"/>
        <v>1297</v>
      </c>
      <c r="AE19" s="66">
        <f t="shared" si="17"/>
        <v>1308</v>
      </c>
      <c r="AF19" s="22">
        <f t="shared" si="17"/>
        <v>2880</v>
      </c>
      <c r="AG19" s="23">
        <f t="shared" si="17"/>
        <v>1504</v>
      </c>
      <c r="AH19" s="60">
        <f t="shared" si="17"/>
        <v>1376</v>
      </c>
      <c r="AI19" s="22">
        <f t="shared" si="17"/>
        <v>3706</v>
      </c>
      <c r="AJ19" s="23">
        <f t="shared" si="17"/>
        <v>1890</v>
      </c>
      <c r="AK19" s="60">
        <f t="shared" si="17"/>
        <v>1816</v>
      </c>
      <c r="AL19" s="22">
        <f t="shared" si="17"/>
        <v>1983</v>
      </c>
      <c r="AM19" s="23">
        <f t="shared" si="17"/>
        <v>974</v>
      </c>
      <c r="AN19" s="60">
        <f t="shared" si="17"/>
        <v>1009</v>
      </c>
      <c r="AO19" s="22">
        <f t="shared" si="17"/>
        <v>2127</v>
      </c>
      <c r="AP19" s="23">
        <f t="shared" si="17"/>
        <v>1026</v>
      </c>
      <c r="AQ19" s="24">
        <f t="shared" si="17"/>
        <v>1101</v>
      </c>
      <c r="AR19" s="22">
        <f>SUM(AR5:AR18)</f>
        <v>2168</v>
      </c>
      <c r="AS19" s="23">
        <f>SUM(AS5:AS18)</f>
        <v>1065</v>
      </c>
      <c r="AT19" s="66">
        <f>SUM(AT5:AT18)</f>
        <v>1103</v>
      </c>
    </row>
    <row r="20" spans="1:46" ht="12.75" customHeight="1">
      <c r="A20" s="8"/>
      <c r="B20" s="61"/>
      <c r="C20" s="26"/>
      <c r="D20" s="27"/>
      <c r="E20" s="25"/>
      <c r="F20" s="26"/>
      <c r="G20" s="27"/>
      <c r="H20" s="25"/>
      <c r="I20" s="26"/>
      <c r="J20" s="27"/>
      <c r="K20" s="25"/>
      <c r="L20" s="26"/>
      <c r="M20" s="27"/>
      <c r="N20" s="25"/>
      <c r="O20" s="26"/>
      <c r="P20" s="67"/>
      <c r="Q20" s="25"/>
      <c r="R20" s="26"/>
      <c r="S20" s="27"/>
      <c r="T20" s="25"/>
      <c r="U20" s="26"/>
      <c r="V20" s="27"/>
      <c r="W20" s="25"/>
      <c r="X20" s="26"/>
      <c r="Y20" s="27"/>
      <c r="Z20" s="25"/>
      <c r="AA20" s="26"/>
      <c r="AB20" s="27"/>
      <c r="AC20" s="25"/>
      <c r="AD20" s="26"/>
      <c r="AE20" s="67"/>
      <c r="AF20" s="25"/>
      <c r="AG20" s="26"/>
      <c r="AH20" s="27"/>
      <c r="AI20" s="25"/>
      <c r="AJ20" s="26"/>
      <c r="AK20" s="27"/>
      <c r="AL20" s="25"/>
      <c r="AM20" s="26"/>
      <c r="AN20" s="27"/>
      <c r="AO20" s="25"/>
      <c r="AP20" s="26"/>
      <c r="AQ20" s="27"/>
      <c r="AR20" s="25"/>
      <c r="AS20" s="26"/>
      <c r="AT20" s="2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明朝,太字"&amp;18大正9年国勢調査年齢（5歳階級別）・男女別人口</oddHeader>
    <oddFooter>&amp;C&amp;P / &amp;N ページ</oddFooter>
  </headerFooter>
  <colBreaks count="2" manualBreakCount="2">
    <brk id="16" min="1" max="19" man="1"/>
    <brk id="31" min="1" max="1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E10" sqref="E10"/>
    </sheetView>
  </sheetViews>
  <sheetFormatPr defaultColWidth="9.00390625" defaultRowHeight="13.5"/>
  <sheetData>
    <row r="1" spans="1:4" ht="21.75" customHeight="1">
      <c r="A1" s="1" t="s">
        <v>163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0" ht="12.75" customHeight="1">
      <c r="A3" s="13"/>
      <c r="B3" s="15"/>
      <c r="C3" s="10" t="s">
        <v>0</v>
      </c>
      <c r="D3" s="11"/>
      <c r="E3" s="15"/>
      <c r="F3" s="10" t="s">
        <v>5</v>
      </c>
      <c r="G3" s="11"/>
      <c r="H3" s="15"/>
      <c r="I3" s="10" t="s">
        <v>46</v>
      </c>
      <c r="J3" s="11"/>
    </row>
    <row r="4" spans="1:10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</row>
    <row r="5" spans="1:10" ht="12.75" customHeight="1">
      <c r="A5" s="4" t="s">
        <v>3</v>
      </c>
      <c r="B5" s="22">
        <f>SUM(C5:D5)</f>
        <v>4312</v>
      </c>
      <c r="C5" s="23">
        <f aca="true" t="shared" si="0" ref="C5:C25">SUM(F5,I5)</f>
        <v>2214</v>
      </c>
      <c r="D5" s="24">
        <f aca="true" t="shared" si="1" ref="D5:D25">SUM(G5,J5)</f>
        <v>2098</v>
      </c>
      <c r="E5" s="19">
        <f>SUM(F5:G5)</f>
        <v>3990</v>
      </c>
      <c r="F5" s="20">
        <v>2035</v>
      </c>
      <c r="G5" s="21">
        <v>1955</v>
      </c>
      <c r="H5" s="19">
        <f>SUM(I5:J5)</f>
        <v>322</v>
      </c>
      <c r="I5" s="20">
        <v>179</v>
      </c>
      <c r="J5" s="21">
        <v>143</v>
      </c>
    </row>
    <row r="6" spans="1:10" ht="12.75" customHeight="1">
      <c r="A6" s="4" t="s">
        <v>112</v>
      </c>
      <c r="B6" s="19">
        <f aca="true" t="shared" si="2" ref="B6:B25">SUM(C6:D6)</f>
        <v>3904</v>
      </c>
      <c r="C6" s="20">
        <f t="shared" si="0"/>
        <v>2027</v>
      </c>
      <c r="D6" s="21">
        <f t="shared" si="1"/>
        <v>1877</v>
      </c>
      <c r="E6" s="19">
        <f aca="true" t="shared" si="3" ref="E6:E25">SUM(F6:G6)</f>
        <v>3577</v>
      </c>
      <c r="F6" s="20">
        <v>1870</v>
      </c>
      <c r="G6" s="21">
        <v>1707</v>
      </c>
      <c r="H6" s="19">
        <f aca="true" t="shared" si="4" ref="H6:H23">SUM(I6:J6)</f>
        <v>327</v>
      </c>
      <c r="I6" s="20">
        <v>157</v>
      </c>
      <c r="J6" s="21">
        <v>170</v>
      </c>
    </row>
    <row r="7" spans="1:10" ht="12.75" customHeight="1">
      <c r="A7" s="4" t="s">
        <v>113</v>
      </c>
      <c r="B7" s="19">
        <f t="shared" si="2"/>
        <v>4236</v>
      </c>
      <c r="C7" s="20">
        <f t="shared" si="0"/>
        <v>2175</v>
      </c>
      <c r="D7" s="21">
        <f t="shared" si="1"/>
        <v>2061</v>
      </c>
      <c r="E7" s="19">
        <f t="shared" si="3"/>
        <v>3871</v>
      </c>
      <c r="F7" s="20">
        <v>1975</v>
      </c>
      <c r="G7" s="21">
        <v>1896</v>
      </c>
      <c r="H7" s="19">
        <f t="shared" si="4"/>
        <v>365</v>
      </c>
      <c r="I7" s="20">
        <v>200</v>
      </c>
      <c r="J7" s="21">
        <v>165</v>
      </c>
    </row>
    <row r="8" spans="1:10" ht="12.75" customHeight="1">
      <c r="A8" s="5" t="s">
        <v>114</v>
      </c>
      <c r="B8" s="19">
        <f t="shared" si="2"/>
        <v>4246</v>
      </c>
      <c r="C8" s="20">
        <f t="shared" si="0"/>
        <v>1992</v>
      </c>
      <c r="D8" s="21">
        <f t="shared" si="1"/>
        <v>2254</v>
      </c>
      <c r="E8" s="19">
        <f t="shared" si="3"/>
        <v>3896</v>
      </c>
      <c r="F8" s="20">
        <v>1800</v>
      </c>
      <c r="G8" s="21">
        <v>2096</v>
      </c>
      <c r="H8" s="19">
        <f t="shared" si="4"/>
        <v>350</v>
      </c>
      <c r="I8" s="20">
        <v>192</v>
      </c>
      <c r="J8" s="21">
        <v>158</v>
      </c>
    </row>
    <row r="9" spans="1:10" ht="12.75" customHeight="1">
      <c r="A9" s="5" t="s">
        <v>22</v>
      </c>
      <c r="B9" s="19">
        <f t="shared" si="2"/>
        <v>3393</v>
      </c>
      <c r="C9" s="20">
        <f t="shared" si="0"/>
        <v>1333</v>
      </c>
      <c r="D9" s="21">
        <f t="shared" si="1"/>
        <v>2060</v>
      </c>
      <c r="E9" s="19">
        <f t="shared" si="3"/>
        <v>3102</v>
      </c>
      <c r="F9" s="20">
        <v>1182</v>
      </c>
      <c r="G9" s="21">
        <v>1920</v>
      </c>
      <c r="H9" s="19">
        <f t="shared" si="4"/>
        <v>291</v>
      </c>
      <c r="I9" s="20">
        <v>151</v>
      </c>
      <c r="J9" s="21">
        <v>140</v>
      </c>
    </row>
    <row r="10" spans="1:10" ht="12.75" customHeight="1">
      <c r="A10" s="5" t="s">
        <v>115</v>
      </c>
      <c r="B10" s="19">
        <f t="shared" si="2"/>
        <v>4363</v>
      </c>
      <c r="C10" s="20">
        <f t="shared" si="0"/>
        <v>2101</v>
      </c>
      <c r="D10" s="21">
        <f t="shared" si="1"/>
        <v>2262</v>
      </c>
      <c r="E10" s="19">
        <f t="shared" si="3"/>
        <v>4034</v>
      </c>
      <c r="F10" s="20">
        <v>1924</v>
      </c>
      <c r="G10" s="21">
        <v>2110</v>
      </c>
      <c r="H10" s="19">
        <f t="shared" si="4"/>
        <v>329</v>
      </c>
      <c r="I10" s="20">
        <v>177</v>
      </c>
      <c r="J10" s="21">
        <v>152</v>
      </c>
    </row>
    <row r="11" spans="1:10" ht="12.75" customHeight="1">
      <c r="A11" s="5" t="s">
        <v>116</v>
      </c>
      <c r="B11" s="19">
        <f t="shared" si="2"/>
        <v>3561</v>
      </c>
      <c r="C11" s="20">
        <f t="shared" si="0"/>
        <v>1779</v>
      </c>
      <c r="D11" s="21">
        <f t="shared" si="1"/>
        <v>1782</v>
      </c>
      <c r="E11" s="19">
        <f t="shared" si="3"/>
        <v>3288</v>
      </c>
      <c r="F11" s="20">
        <v>1651</v>
      </c>
      <c r="G11" s="21">
        <v>1637</v>
      </c>
      <c r="H11" s="19">
        <f t="shared" si="4"/>
        <v>273</v>
      </c>
      <c r="I11" s="20">
        <v>128</v>
      </c>
      <c r="J11" s="21">
        <v>145</v>
      </c>
    </row>
    <row r="12" spans="1:10" ht="12.75" customHeight="1">
      <c r="A12" s="5" t="s">
        <v>117</v>
      </c>
      <c r="B12" s="19">
        <f t="shared" si="2"/>
        <v>3592</v>
      </c>
      <c r="C12" s="20">
        <f t="shared" si="0"/>
        <v>1713</v>
      </c>
      <c r="D12" s="21">
        <f t="shared" si="1"/>
        <v>1879</v>
      </c>
      <c r="E12" s="19">
        <f t="shared" si="3"/>
        <v>3299</v>
      </c>
      <c r="F12" s="20">
        <v>1563</v>
      </c>
      <c r="G12" s="21">
        <v>1736</v>
      </c>
      <c r="H12" s="19">
        <f t="shared" si="4"/>
        <v>293</v>
      </c>
      <c r="I12" s="20">
        <v>150</v>
      </c>
      <c r="J12" s="21">
        <v>143</v>
      </c>
    </row>
    <row r="13" spans="1:10" ht="12.75" customHeight="1">
      <c r="A13" s="5" t="s">
        <v>118</v>
      </c>
      <c r="B13" s="19">
        <f t="shared" si="2"/>
        <v>4117</v>
      </c>
      <c r="C13" s="20">
        <f t="shared" si="0"/>
        <v>2002</v>
      </c>
      <c r="D13" s="21">
        <f t="shared" si="1"/>
        <v>2115</v>
      </c>
      <c r="E13" s="19">
        <f t="shared" si="3"/>
        <v>3765</v>
      </c>
      <c r="F13" s="20">
        <v>1839</v>
      </c>
      <c r="G13" s="21">
        <v>1926</v>
      </c>
      <c r="H13" s="19">
        <f t="shared" si="4"/>
        <v>352</v>
      </c>
      <c r="I13" s="20">
        <v>163</v>
      </c>
      <c r="J13" s="21">
        <v>189</v>
      </c>
    </row>
    <row r="14" spans="1:10" ht="12.75" customHeight="1">
      <c r="A14" s="5" t="s">
        <v>72</v>
      </c>
      <c r="B14" s="19">
        <f t="shared" si="2"/>
        <v>4323</v>
      </c>
      <c r="C14" s="20">
        <f t="shared" si="0"/>
        <v>2070</v>
      </c>
      <c r="D14" s="21">
        <f t="shared" si="1"/>
        <v>2253</v>
      </c>
      <c r="E14" s="19">
        <f t="shared" si="3"/>
        <v>3888</v>
      </c>
      <c r="F14" s="20">
        <v>1854</v>
      </c>
      <c r="G14" s="21">
        <v>2034</v>
      </c>
      <c r="H14" s="19">
        <f t="shared" si="4"/>
        <v>435</v>
      </c>
      <c r="I14" s="20">
        <v>216</v>
      </c>
      <c r="J14" s="21">
        <v>219</v>
      </c>
    </row>
    <row r="15" spans="1:10" ht="12.75" customHeight="1">
      <c r="A15" s="5" t="s">
        <v>73</v>
      </c>
      <c r="B15" s="19">
        <f t="shared" si="2"/>
        <v>3668</v>
      </c>
      <c r="C15" s="20">
        <f t="shared" si="0"/>
        <v>1590</v>
      </c>
      <c r="D15" s="21">
        <f t="shared" si="1"/>
        <v>2078</v>
      </c>
      <c r="E15" s="19">
        <f t="shared" si="3"/>
        <v>3302</v>
      </c>
      <c r="F15" s="20">
        <v>1432</v>
      </c>
      <c r="G15" s="21">
        <v>1870</v>
      </c>
      <c r="H15" s="19">
        <f t="shared" si="4"/>
        <v>366</v>
      </c>
      <c r="I15" s="20">
        <v>158</v>
      </c>
      <c r="J15" s="21">
        <v>208</v>
      </c>
    </row>
    <row r="16" spans="1:10" ht="12.75" customHeight="1">
      <c r="A16" s="5" t="s">
        <v>30</v>
      </c>
      <c r="B16" s="19">
        <f t="shared" si="2"/>
        <v>2990</v>
      </c>
      <c r="C16" s="20">
        <f t="shared" si="0"/>
        <v>1292</v>
      </c>
      <c r="D16" s="21">
        <f t="shared" si="1"/>
        <v>1698</v>
      </c>
      <c r="E16" s="19">
        <f t="shared" si="3"/>
        <v>2671</v>
      </c>
      <c r="F16" s="20">
        <v>1159</v>
      </c>
      <c r="G16" s="21">
        <v>1512</v>
      </c>
      <c r="H16" s="19">
        <f t="shared" si="4"/>
        <v>319</v>
      </c>
      <c r="I16" s="20">
        <v>133</v>
      </c>
      <c r="J16" s="21">
        <v>186</v>
      </c>
    </row>
    <row r="17" spans="1:10" ht="12.75" customHeight="1">
      <c r="A17" s="5" t="s">
        <v>32</v>
      </c>
      <c r="B17" s="19">
        <f t="shared" si="2"/>
        <v>2793</v>
      </c>
      <c r="C17" s="20">
        <f t="shared" si="0"/>
        <v>1235</v>
      </c>
      <c r="D17" s="21">
        <f t="shared" si="1"/>
        <v>1558</v>
      </c>
      <c r="E17" s="19">
        <f t="shared" si="3"/>
        <v>2502</v>
      </c>
      <c r="F17" s="20">
        <v>1108</v>
      </c>
      <c r="G17" s="21">
        <v>1394</v>
      </c>
      <c r="H17" s="19">
        <f t="shared" si="4"/>
        <v>291</v>
      </c>
      <c r="I17" s="20">
        <v>127</v>
      </c>
      <c r="J17" s="21">
        <v>164</v>
      </c>
    </row>
    <row r="18" spans="1:10" ht="12.75" customHeight="1">
      <c r="A18" s="5" t="s">
        <v>34</v>
      </c>
      <c r="B18" s="19">
        <f t="shared" si="2"/>
        <v>2242</v>
      </c>
      <c r="C18" s="20">
        <f t="shared" si="0"/>
        <v>1008</v>
      </c>
      <c r="D18" s="21">
        <f t="shared" si="1"/>
        <v>1234</v>
      </c>
      <c r="E18" s="19">
        <f t="shared" si="3"/>
        <v>2022</v>
      </c>
      <c r="F18" s="20">
        <v>898</v>
      </c>
      <c r="G18" s="21">
        <v>1124</v>
      </c>
      <c r="H18" s="19">
        <f t="shared" si="4"/>
        <v>220</v>
      </c>
      <c r="I18" s="20">
        <v>110</v>
      </c>
      <c r="J18" s="21">
        <v>110</v>
      </c>
    </row>
    <row r="19" spans="1:10" ht="12.75" customHeight="1">
      <c r="A19" s="5" t="s">
        <v>36</v>
      </c>
      <c r="B19" s="19">
        <f t="shared" si="2"/>
        <v>1711</v>
      </c>
      <c r="C19" s="20">
        <f t="shared" si="0"/>
        <v>727</v>
      </c>
      <c r="D19" s="21">
        <f t="shared" si="1"/>
        <v>984</v>
      </c>
      <c r="E19" s="19">
        <f t="shared" si="3"/>
        <v>1552</v>
      </c>
      <c r="F19" s="20">
        <v>650</v>
      </c>
      <c r="G19" s="21">
        <v>902</v>
      </c>
      <c r="H19" s="19">
        <f t="shared" si="4"/>
        <v>159</v>
      </c>
      <c r="I19" s="20">
        <v>77</v>
      </c>
      <c r="J19" s="21">
        <v>82</v>
      </c>
    </row>
    <row r="20" spans="1:10" ht="12.75" customHeight="1">
      <c r="A20" s="5" t="s">
        <v>38</v>
      </c>
      <c r="B20" s="19">
        <f t="shared" si="2"/>
        <v>1233</v>
      </c>
      <c r="C20" s="20">
        <f t="shared" si="0"/>
        <v>446</v>
      </c>
      <c r="D20" s="21">
        <f t="shared" si="1"/>
        <v>787</v>
      </c>
      <c r="E20" s="19">
        <f t="shared" si="3"/>
        <v>1112</v>
      </c>
      <c r="F20" s="20">
        <v>386</v>
      </c>
      <c r="G20" s="21">
        <v>726</v>
      </c>
      <c r="H20" s="19">
        <f t="shared" si="4"/>
        <v>121</v>
      </c>
      <c r="I20" s="20">
        <v>60</v>
      </c>
      <c r="J20" s="21">
        <v>61</v>
      </c>
    </row>
    <row r="21" spans="1:10" ht="12.75">
      <c r="A21" s="5" t="s">
        <v>40</v>
      </c>
      <c r="B21" s="19">
        <f t="shared" si="2"/>
        <v>591</v>
      </c>
      <c r="C21" s="20">
        <f t="shared" si="0"/>
        <v>216</v>
      </c>
      <c r="D21" s="21">
        <f t="shared" si="1"/>
        <v>375</v>
      </c>
      <c r="E21" s="19">
        <f t="shared" si="3"/>
        <v>523</v>
      </c>
      <c r="F21" s="20">
        <v>185</v>
      </c>
      <c r="G21" s="21">
        <v>338</v>
      </c>
      <c r="H21" s="19">
        <f t="shared" si="4"/>
        <v>68</v>
      </c>
      <c r="I21" s="20">
        <v>31</v>
      </c>
      <c r="J21" s="21">
        <v>37</v>
      </c>
    </row>
    <row r="22" spans="1:10" ht="12.75">
      <c r="A22" s="5" t="s">
        <v>41</v>
      </c>
      <c r="B22" s="19">
        <f t="shared" si="2"/>
        <v>321</v>
      </c>
      <c r="C22" s="20">
        <f t="shared" si="0"/>
        <v>101</v>
      </c>
      <c r="D22" s="21">
        <f t="shared" si="1"/>
        <v>220</v>
      </c>
      <c r="E22" s="19">
        <f t="shared" si="3"/>
        <v>285</v>
      </c>
      <c r="F22" s="20">
        <v>91</v>
      </c>
      <c r="G22" s="21">
        <v>194</v>
      </c>
      <c r="H22" s="19">
        <f t="shared" si="4"/>
        <v>36</v>
      </c>
      <c r="I22" s="20">
        <v>10</v>
      </c>
      <c r="J22" s="21">
        <v>26</v>
      </c>
    </row>
    <row r="23" spans="1:10" ht="12.75">
      <c r="A23" s="5" t="s">
        <v>42</v>
      </c>
      <c r="B23" s="19">
        <f t="shared" si="2"/>
        <v>98</v>
      </c>
      <c r="C23" s="20">
        <f t="shared" si="0"/>
        <v>30</v>
      </c>
      <c r="D23" s="21">
        <f t="shared" si="1"/>
        <v>68</v>
      </c>
      <c r="E23" s="19">
        <f t="shared" si="3"/>
        <v>91</v>
      </c>
      <c r="F23" s="20">
        <v>27</v>
      </c>
      <c r="G23" s="21">
        <v>64</v>
      </c>
      <c r="H23" s="19">
        <f t="shared" si="4"/>
        <v>7</v>
      </c>
      <c r="I23" s="20">
        <v>3</v>
      </c>
      <c r="J23" s="65">
        <v>4</v>
      </c>
    </row>
    <row r="24" spans="1:10" ht="12.75">
      <c r="A24" s="5" t="s">
        <v>43</v>
      </c>
      <c r="B24" s="19">
        <f t="shared" si="2"/>
        <v>11</v>
      </c>
      <c r="C24" s="20">
        <f t="shared" si="0"/>
        <v>1</v>
      </c>
      <c r="D24" s="21">
        <f t="shared" si="1"/>
        <v>10</v>
      </c>
      <c r="E24" s="19">
        <f t="shared" si="3"/>
        <v>11</v>
      </c>
      <c r="F24" s="20">
        <v>1</v>
      </c>
      <c r="G24" s="21">
        <v>10</v>
      </c>
      <c r="H24" s="68" t="s">
        <v>183</v>
      </c>
      <c r="I24" s="68" t="s">
        <v>183</v>
      </c>
      <c r="J24" s="69" t="s">
        <v>183</v>
      </c>
    </row>
    <row r="25" spans="1:10" ht="12.75">
      <c r="A25" s="6" t="s">
        <v>4</v>
      </c>
      <c r="B25" s="25">
        <f t="shared" si="2"/>
        <v>4</v>
      </c>
      <c r="C25" s="26">
        <f t="shared" si="0"/>
        <v>3</v>
      </c>
      <c r="D25" s="27">
        <f t="shared" si="1"/>
        <v>1</v>
      </c>
      <c r="E25" s="19">
        <f t="shared" si="3"/>
        <v>4</v>
      </c>
      <c r="F25" s="20">
        <v>3</v>
      </c>
      <c r="G25" s="21">
        <v>1</v>
      </c>
      <c r="H25" s="68" t="s">
        <v>183</v>
      </c>
      <c r="I25" s="68" t="s">
        <v>183</v>
      </c>
      <c r="J25" s="69" t="s">
        <v>183</v>
      </c>
    </row>
    <row r="26" spans="1:10" ht="12.75">
      <c r="A26" s="7" t="s">
        <v>0</v>
      </c>
      <c r="B26" s="22">
        <f>SUM(C26:D26)</f>
        <v>55709</v>
      </c>
      <c r="C26" s="23">
        <f>SUM(C5:C25)</f>
        <v>26055</v>
      </c>
      <c r="D26" s="24">
        <f>SUM(D5:D25)</f>
        <v>29654</v>
      </c>
      <c r="E26" s="22">
        <f>SUM(F26:G26)</f>
        <v>50785</v>
      </c>
      <c r="F26" s="23">
        <f>SUM(F5:F25)</f>
        <v>23633</v>
      </c>
      <c r="G26" s="24">
        <f>SUM(G5:G25)</f>
        <v>27152</v>
      </c>
      <c r="H26" s="22">
        <f>SUM(I26:J26)</f>
        <v>4924</v>
      </c>
      <c r="I26" s="23">
        <f>SUM(I5:I25)</f>
        <v>2422</v>
      </c>
      <c r="J26" s="66">
        <f>SUM(J5:J25)</f>
        <v>2502</v>
      </c>
    </row>
    <row r="27" spans="1:10" ht="12.75">
      <c r="A27" s="8"/>
      <c r="B27" s="25"/>
      <c r="C27" s="26"/>
      <c r="D27" s="27"/>
      <c r="E27" s="25"/>
      <c r="F27" s="26"/>
      <c r="G27" s="27"/>
      <c r="H27" s="25"/>
      <c r="I27" s="26"/>
      <c r="J27" s="2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Ｐ明朝,太字"&amp;18昭和50年国勢調査年齢（5歳階級別）・男女別人口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F9" sqref="F9"/>
    </sheetView>
  </sheetViews>
  <sheetFormatPr defaultColWidth="9.00390625" defaultRowHeight="13.5"/>
  <sheetData>
    <row r="1" spans="1:4" ht="21.75" customHeight="1">
      <c r="A1" s="1" t="s">
        <v>164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0" ht="12.75" customHeight="1">
      <c r="A3" s="13"/>
      <c r="B3" s="15"/>
      <c r="C3" s="10" t="s">
        <v>0</v>
      </c>
      <c r="D3" s="11"/>
      <c r="E3" s="15"/>
      <c r="F3" s="10" t="s">
        <v>5</v>
      </c>
      <c r="G3" s="11"/>
      <c r="H3" s="15"/>
      <c r="I3" s="10" t="s">
        <v>46</v>
      </c>
      <c r="J3" s="11"/>
    </row>
    <row r="4" spans="1:10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</row>
    <row r="5" spans="1:10" ht="12.75" customHeight="1">
      <c r="A5" s="4" t="s">
        <v>3</v>
      </c>
      <c r="B5" s="22">
        <f>SUM(C5:D5)</f>
        <v>4092</v>
      </c>
      <c r="C5" s="23">
        <f aca="true" t="shared" si="0" ref="C5:C24">SUM(F5,I5)</f>
        <v>2080</v>
      </c>
      <c r="D5" s="24">
        <f aca="true" t="shared" si="1" ref="D5:D25">SUM(G5,J5)</f>
        <v>2012</v>
      </c>
      <c r="E5" s="19">
        <f>SUM(F5:G5)</f>
        <v>3757</v>
      </c>
      <c r="F5" s="20">
        <v>1917</v>
      </c>
      <c r="G5" s="21">
        <v>1840</v>
      </c>
      <c r="H5" s="19">
        <f>SUM(I5:J5)</f>
        <v>335</v>
      </c>
      <c r="I5" s="20">
        <v>163</v>
      </c>
      <c r="J5" s="21">
        <v>172</v>
      </c>
    </row>
    <row r="6" spans="1:10" ht="12.75" customHeight="1">
      <c r="A6" s="4" t="s">
        <v>112</v>
      </c>
      <c r="B6" s="19">
        <f aca="true" t="shared" si="2" ref="B6:B25">SUM(C6:D6)</f>
        <v>4441</v>
      </c>
      <c r="C6" s="20">
        <f t="shared" si="0"/>
        <v>2260</v>
      </c>
      <c r="D6" s="21">
        <f t="shared" si="1"/>
        <v>2181</v>
      </c>
      <c r="E6" s="19">
        <f aca="true" t="shared" si="3" ref="E6:E25">SUM(F6:G6)</f>
        <v>4088</v>
      </c>
      <c r="F6" s="20">
        <v>2068</v>
      </c>
      <c r="G6" s="21">
        <v>2020</v>
      </c>
      <c r="H6" s="19">
        <f aca="true" t="shared" si="4" ref="H6:H23">SUM(I6:J6)</f>
        <v>353</v>
      </c>
      <c r="I6" s="20">
        <v>192</v>
      </c>
      <c r="J6" s="21">
        <v>161</v>
      </c>
    </row>
    <row r="7" spans="1:10" ht="12.75" customHeight="1">
      <c r="A7" s="4" t="s">
        <v>113</v>
      </c>
      <c r="B7" s="19">
        <f t="shared" si="2"/>
        <v>3946</v>
      </c>
      <c r="C7" s="20">
        <f t="shared" si="0"/>
        <v>2058</v>
      </c>
      <c r="D7" s="21">
        <f t="shared" si="1"/>
        <v>1888</v>
      </c>
      <c r="E7" s="19">
        <f t="shared" si="3"/>
        <v>3620</v>
      </c>
      <c r="F7" s="20">
        <v>1901</v>
      </c>
      <c r="G7" s="21">
        <v>1719</v>
      </c>
      <c r="H7" s="19">
        <f t="shared" si="4"/>
        <v>326</v>
      </c>
      <c r="I7" s="20">
        <v>157</v>
      </c>
      <c r="J7" s="21">
        <v>169</v>
      </c>
    </row>
    <row r="8" spans="1:10" ht="12.75" customHeight="1">
      <c r="A8" s="5" t="s">
        <v>114</v>
      </c>
      <c r="B8" s="19">
        <f t="shared" si="2"/>
        <v>4052</v>
      </c>
      <c r="C8" s="20">
        <f t="shared" si="0"/>
        <v>1937</v>
      </c>
      <c r="D8" s="21">
        <f t="shared" si="1"/>
        <v>2115</v>
      </c>
      <c r="E8" s="19">
        <f t="shared" si="3"/>
        <v>3767</v>
      </c>
      <c r="F8" s="20">
        <v>1769</v>
      </c>
      <c r="G8" s="21">
        <v>1998</v>
      </c>
      <c r="H8" s="19">
        <f t="shared" si="4"/>
        <v>285</v>
      </c>
      <c r="I8" s="20">
        <v>168</v>
      </c>
      <c r="J8" s="21">
        <v>117</v>
      </c>
    </row>
    <row r="9" spans="1:10" ht="12.75" customHeight="1">
      <c r="A9" s="5" t="s">
        <v>22</v>
      </c>
      <c r="B9" s="19">
        <f t="shared" si="2"/>
        <v>2912</v>
      </c>
      <c r="C9" s="20">
        <f t="shared" si="0"/>
        <v>1134</v>
      </c>
      <c r="D9" s="21">
        <f t="shared" si="1"/>
        <v>1778</v>
      </c>
      <c r="E9" s="19">
        <f t="shared" si="3"/>
        <v>2660</v>
      </c>
      <c r="F9" s="20">
        <v>1013</v>
      </c>
      <c r="G9" s="21">
        <v>1647</v>
      </c>
      <c r="H9" s="19">
        <f t="shared" si="4"/>
        <v>252</v>
      </c>
      <c r="I9" s="20">
        <v>121</v>
      </c>
      <c r="J9" s="21">
        <v>131</v>
      </c>
    </row>
    <row r="10" spans="1:10" ht="12.75" customHeight="1">
      <c r="A10" s="5" t="s">
        <v>115</v>
      </c>
      <c r="B10" s="19">
        <f t="shared" si="2"/>
        <v>4037</v>
      </c>
      <c r="C10" s="20">
        <f t="shared" si="0"/>
        <v>1919</v>
      </c>
      <c r="D10" s="21">
        <f t="shared" si="1"/>
        <v>2118</v>
      </c>
      <c r="E10" s="19">
        <f t="shared" si="3"/>
        <v>3665</v>
      </c>
      <c r="F10" s="20">
        <v>1716</v>
      </c>
      <c r="G10" s="21">
        <v>1949</v>
      </c>
      <c r="H10" s="19">
        <f t="shared" si="4"/>
        <v>372</v>
      </c>
      <c r="I10" s="20">
        <v>203</v>
      </c>
      <c r="J10" s="21">
        <v>169</v>
      </c>
    </row>
    <row r="11" spans="1:10" ht="12.75" customHeight="1">
      <c r="A11" s="5" t="s">
        <v>116</v>
      </c>
      <c r="B11" s="19">
        <f t="shared" si="2"/>
        <v>4623</v>
      </c>
      <c r="C11" s="20">
        <f t="shared" si="0"/>
        <v>2342</v>
      </c>
      <c r="D11" s="21">
        <f t="shared" si="1"/>
        <v>2281</v>
      </c>
      <c r="E11" s="19">
        <f t="shared" si="3"/>
        <v>4263</v>
      </c>
      <c r="F11" s="20">
        <v>2147</v>
      </c>
      <c r="G11" s="21">
        <v>2116</v>
      </c>
      <c r="H11" s="19">
        <f t="shared" si="4"/>
        <v>360</v>
      </c>
      <c r="I11" s="20">
        <v>195</v>
      </c>
      <c r="J11" s="21">
        <v>165</v>
      </c>
    </row>
    <row r="12" spans="1:10" ht="12.75" customHeight="1">
      <c r="A12" s="5" t="s">
        <v>117</v>
      </c>
      <c r="B12" s="19">
        <f t="shared" si="2"/>
        <v>3623</v>
      </c>
      <c r="C12" s="20">
        <f t="shared" si="0"/>
        <v>1803</v>
      </c>
      <c r="D12" s="21">
        <f t="shared" si="1"/>
        <v>1820</v>
      </c>
      <c r="E12" s="19">
        <f t="shared" si="3"/>
        <v>3338</v>
      </c>
      <c r="F12" s="20">
        <v>1669</v>
      </c>
      <c r="G12" s="21">
        <v>1669</v>
      </c>
      <c r="H12" s="19">
        <f t="shared" si="4"/>
        <v>285</v>
      </c>
      <c r="I12" s="20">
        <v>134</v>
      </c>
      <c r="J12" s="21">
        <v>151</v>
      </c>
    </row>
    <row r="13" spans="1:10" ht="12.75" customHeight="1">
      <c r="A13" s="5" t="s">
        <v>118</v>
      </c>
      <c r="B13" s="19">
        <f t="shared" si="2"/>
        <v>3547</v>
      </c>
      <c r="C13" s="20">
        <f t="shared" si="0"/>
        <v>1706</v>
      </c>
      <c r="D13" s="21">
        <f t="shared" si="1"/>
        <v>1841</v>
      </c>
      <c r="E13" s="19">
        <f t="shared" si="3"/>
        <v>3270</v>
      </c>
      <c r="F13" s="20">
        <v>1562</v>
      </c>
      <c r="G13" s="21">
        <v>1708</v>
      </c>
      <c r="H13" s="19">
        <f t="shared" si="4"/>
        <v>277</v>
      </c>
      <c r="I13" s="20">
        <v>144</v>
      </c>
      <c r="J13" s="21">
        <v>133</v>
      </c>
    </row>
    <row r="14" spans="1:10" ht="12.75" customHeight="1">
      <c r="A14" s="5" t="s">
        <v>72</v>
      </c>
      <c r="B14" s="19">
        <f t="shared" si="2"/>
        <v>4092</v>
      </c>
      <c r="C14" s="20">
        <f t="shared" si="0"/>
        <v>1968</v>
      </c>
      <c r="D14" s="21">
        <f t="shared" si="1"/>
        <v>2124</v>
      </c>
      <c r="E14" s="19">
        <f t="shared" si="3"/>
        <v>3732</v>
      </c>
      <c r="F14" s="20">
        <v>1804</v>
      </c>
      <c r="G14" s="21">
        <v>1928</v>
      </c>
      <c r="H14" s="19">
        <f t="shared" si="4"/>
        <v>360</v>
      </c>
      <c r="I14" s="20">
        <v>164</v>
      </c>
      <c r="J14" s="21">
        <v>196</v>
      </c>
    </row>
    <row r="15" spans="1:10" ht="12.75" customHeight="1">
      <c r="A15" s="5" t="s">
        <v>73</v>
      </c>
      <c r="B15" s="19">
        <f t="shared" si="2"/>
        <v>4265</v>
      </c>
      <c r="C15" s="20">
        <f t="shared" si="0"/>
        <v>2026</v>
      </c>
      <c r="D15" s="21">
        <f t="shared" si="1"/>
        <v>2239</v>
      </c>
      <c r="E15" s="19">
        <f t="shared" si="3"/>
        <v>3836</v>
      </c>
      <c r="F15" s="20">
        <v>1809</v>
      </c>
      <c r="G15" s="21">
        <v>2027</v>
      </c>
      <c r="H15" s="19">
        <f t="shared" si="4"/>
        <v>429</v>
      </c>
      <c r="I15" s="20">
        <v>217</v>
      </c>
      <c r="J15" s="21">
        <v>212</v>
      </c>
    </row>
    <row r="16" spans="1:10" ht="12.75" customHeight="1">
      <c r="A16" s="5" t="s">
        <v>30</v>
      </c>
      <c r="B16" s="19">
        <f t="shared" si="2"/>
        <v>3545</v>
      </c>
      <c r="C16" s="20">
        <f t="shared" si="0"/>
        <v>1509</v>
      </c>
      <c r="D16" s="21">
        <f t="shared" si="1"/>
        <v>2036</v>
      </c>
      <c r="E16" s="19">
        <f t="shared" si="3"/>
        <v>3194</v>
      </c>
      <c r="F16" s="20">
        <v>1358</v>
      </c>
      <c r="G16" s="21">
        <v>1836</v>
      </c>
      <c r="H16" s="19">
        <f t="shared" si="4"/>
        <v>351</v>
      </c>
      <c r="I16" s="20">
        <v>151</v>
      </c>
      <c r="J16" s="21">
        <v>200</v>
      </c>
    </row>
    <row r="17" spans="1:10" ht="12.75" customHeight="1">
      <c r="A17" s="5" t="s">
        <v>32</v>
      </c>
      <c r="B17" s="19">
        <f t="shared" si="2"/>
        <v>2884</v>
      </c>
      <c r="C17" s="20">
        <f t="shared" si="0"/>
        <v>1232</v>
      </c>
      <c r="D17" s="21">
        <f t="shared" si="1"/>
        <v>1652</v>
      </c>
      <c r="E17" s="19">
        <f t="shared" si="3"/>
        <v>2572</v>
      </c>
      <c r="F17" s="20">
        <v>1105</v>
      </c>
      <c r="G17" s="21">
        <v>1467</v>
      </c>
      <c r="H17" s="19">
        <f t="shared" si="4"/>
        <v>312</v>
      </c>
      <c r="I17" s="20">
        <v>127</v>
      </c>
      <c r="J17" s="21">
        <v>185</v>
      </c>
    </row>
    <row r="18" spans="1:10" ht="12.75" customHeight="1">
      <c r="A18" s="5" t="s">
        <v>34</v>
      </c>
      <c r="B18" s="19">
        <f t="shared" si="2"/>
        <v>2597</v>
      </c>
      <c r="C18" s="20">
        <f t="shared" si="0"/>
        <v>1121</v>
      </c>
      <c r="D18" s="21">
        <f t="shared" si="1"/>
        <v>1476</v>
      </c>
      <c r="E18" s="19">
        <f t="shared" si="3"/>
        <v>2326</v>
      </c>
      <c r="F18" s="20">
        <v>997</v>
      </c>
      <c r="G18" s="21">
        <v>1329</v>
      </c>
      <c r="H18" s="19">
        <f t="shared" si="4"/>
        <v>271</v>
      </c>
      <c r="I18" s="20">
        <v>124</v>
      </c>
      <c r="J18" s="21">
        <v>147</v>
      </c>
    </row>
    <row r="19" spans="1:10" ht="12.75" customHeight="1">
      <c r="A19" s="5" t="s">
        <v>36</v>
      </c>
      <c r="B19" s="19">
        <f t="shared" si="2"/>
        <v>1945</v>
      </c>
      <c r="C19" s="20">
        <f t="shared" si="0"/>
        <v>827</v>
      </c>
      <c r="D19" s="21">
        <f t="shared" si="1"/>
        <v>1118</v>
      </c>
      <c r="E19" s="19">
        <f t="shared" si="3"/>
        <v>1762</v>
      </c>
      <c r="F19" s="20">
        <v>744</v>
      </c>
      <c r="G19" s="21">
        <v>1018</v>
      </c>
      <c r="H19" s="19">
        <f t="shared" si="4"/>
        <v>183</v>
      </c>
      <c r="I19" s="20">
        <v>83</v>
      </c>
      <c r="J19" s="21">
        <v>100</v>
      </c>
    </row>
    <row r="20" spans="1:10" ht="12.75" customHeight="1">
      <c r="A20" s="5" t="s">
        <v>38</v>
      </c>
      <c r="B20" s="19">
        <f t="shared" si="2"/>
        <v>1351</v>
      </c>
      <c r="C20" s="20">
        <f t="shared" si="0"/>
        <v>530</v>
      </c>
      <c r="D20" s="21">
        <f t="shared" si="1"/>
        <v>821</v>
      </c>
      <c r="E20" s="19">
        <f t="shared" si="3"/>
        <v>1238</v>
      </c>
      <c r="F20" s="20">
        <v>478</v>
      </c>
      <c r="G20" s="21">
        <v>760</v>
      </c>
      <c r="H20" s="19">
        <f t="shared" si="4"/>
        <v>113</v>
      </c>
      <c r="I20" s="20">
        <v>52</v>
      </c>
      <c r="J20" s="21">
        <v>61</v>
      </c>
    </row>
    <row r="21" spans="1:10" ht="12.75">
      <c r="A21" s="5" t="s">
        <v>40</v>
      </c>
      <c r="B21" s="19">
        <f t="shared" si="2"/>
        <v>826</v>
      </c>
      <c r="C21" s="20">
        <f t="shared" si="0"/>
        <v>254</v>
      </c>
      <c r="D21" s="21">
        <f t="shared" si="1"/>
        <v>572</v>
      </c>
      <c r="E21" s="19">
        <f t="shared" si="3"/>
        <v>755</v>
      </c>
      <c r="F21" s="20">
        <v>222</v>
      </c>
      <c r="G21" s="21">
        <v>533</v>
      </c>
      <c r="H21" s="19">
        <f t="shared" si="4"/>
        <v>71</v>
      </c>
      <c r="I21" s="20">
        <v>32</v>
      </c>
      <c r="J21" s="21">
        <v>39</v>
      </c>
    </row>
    <row r="22" spans="1:10" ht="12.75">
      <c r="A22" s="5" t="s">
        <v>41</v>
      </c>
      <c r="B22" s="19">
        <f t="shared" si="2"/>
        <v>354</v>
      </c>
      <c r="C22" s="20">
        <f t="shared" si="0"/>
        <v>121</v>
      </c>
      <c r="D22" s="21">
        <f t="shared" si="1"/>
        <v>233</v>
      </c>
      <c r="E22" s="19">
        <f t="shared" si="3"/>
        <v>317</v>
      </c>
      <c r="F22" s="20">
        <v>102</v>
      </c>
      <c r="G22" s="21">
        <v>215</v>
      </c>
      <c r="H22" s="19">
        <f t="shared" si="4"/>
        <v>37</v>
      </c>
      <c r="I22" s="20">
        <v>19</v>
      </c>
      <c r="J22" s="21">
        <v>18</v>
      </c>
    </row>
    <row r="23" spans="1:10" ht="12.75">
      <c r="A23" s="5" t="s">
        <v>42</v>
      </c>
      <c r="B23" s="19">
        <f t="shared" si="2"/>
        <v>101</v>
      </c>
      <c r="C23" s="20">
        <f t="shared" si="0"/>
        <v>23</v>
      </c>
      <c r="D23" s="21">
        <f t="shared" si="1"/>
        <v>78</v>
      </c>
      <c r="E23" s="19">
        <f t="shared" si="3"/>
        <v>91</v>
      </c>
      <c r="F23" s="20">
        <v>19</v>
      </c>
      <c r="G23" s="21">
        <v>72</v>
      </c>
      <c r="H23" s="19">
        <f t="shared" si="4"/>
        <v>10</v>
      </c>
      <c r="I23" s="20">
        <v>4</v>
      </c>
      <c r="J23" s="65">
        <v>6</v>
      </c>
    </row>
    <row r="24" spans="1:10" ht="12.75">
      <c r="A24" s="5" t="s">
        <v>43</v>
      </c>
      <c r="B24" s="19">
        <f t="shared" si="2"/>
        <v>18</v>
      </c>
      <c r="C24" s="20">
        <f t="shared" si="0"/>
        <v>6</v>
      </c>
      <c r="D24" s="21">
        <f t="shared" si="1"/>
        <v>12</v>
      </c>
      <c r="E24" s="19">
        <f t="shared" si="3"/>
        <v>18</v>
      </c>
      <c r="F24" s="20">
        <v>6</v>
      </c>
      <c r="G24" s="21">
        <v>12</v>
      </c>
      <c r="H24" s="68" t="s">
        <v>183</v>
      </c>
      <c r="I24" s="68" t="s">
        <v>183</v>
      </c>
      <c r="J24" s="69" t="s">
        <v>183</v>
      </c>
    </row>
    <row r="25" spans="1:10" ht="12.75">
      <c r="A25" s="6" t="s">
        <v>4</v>
      </c>
      <c r="B25" s="25">
        <f t="shared" si="2"/>
        <v>1</v>
      </c>
      <c r="C25" s="68" t="s">
        <v>183</v>
      </c>
      <c r="D25" s="27">
        <f t="shared" si="1"/>
        <v>1</v>
      </c>
      <c r="E25" s="19">
        <f t="shared" si="3"/>
        <v>1</v>
      </c>
      <c r="F25" s="68" t="s">
        <v>183</v>
      </c>
      <c r="G25" s="21">
        <v>1</v>
      </c>
      <c r="H25" s="68" t="s">
        <v>183</v>
      </c>
      <c r="I25" s="68" t="s">
        <v>183</v>
      </c>
      <c r="J25" s="69" t="s">
        <v>183</v>
      </c>
    </row>
    <row r="26" spans="1:10" ht="12.75">
      <c r="A26" s="7" t="s">
        <v>0</v>
      </c>
      <c r="B26" s="22">
        <f>SUM(C26:D26)</f>
        <v>57252</v>
      </c>
      <c r="C26" s="23">
        <f>SUM(C5:C25)</f>
        <v>26856</v>
      </c>
      <c r="D26" s="24">
        <f>SUM(D5:D25)</f>
        <v>30396</v>
      </c>
      <c r="E26" s="22">
        <f>SUM(F26:G26)</f>
        <v>52270</v>
      </c>
      <c r="F26" s="23">
        <f>SUM(F5:F25)</f>
        <v>24406</v>
      </c>
      <c r="G26" s="24">
        <f>SUM(G5:G25)</f>
        <v>27864</v>
      </c>
      <c r="H26" s="22">
        <f>SUM(I26:J26)</f>
        <v>4982</v>
      </c>
      <c r="I26" s="23">
        <f>SUM(I5:I25)</f>
        <v>2450</v>
      </c>
      <c r="J26" s="66">
        <f>SUM(J5:J25)</f>
        <v>2532</v>
      </c>
    </row>
    <row r="27" spans="1:10" ht="12.75">
      <c r="A27" s="8"/>
      <c r="B27" s="25"/>
      <c r="C27" s="26"/>
      <c r="D27" s="27"/>
      <c r="E27" s="25"/>
      <c r="F27" s="26"/>
      <c r="G27" s="27"/>
      <c r="H27" s="25"/>
      <c r="I27" s="26"/>
      <c r="J27" s="2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Ｐ明朝,太字"&amp;18昭和55年国勢調査年齢（5歳階級別）・男女別人口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E6" sqref="E6"/>
    </sheetView>
  </sheetViews>
  <sheetFormatPr defaultColWidth="9.00390625" defaultRowHeight="13.5"/>
  <sheetData>
    <row r="1" spans="1:4" ht="21.75" customHeight="1">
      <c r="A1" s="1" t="s">
        <v>165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0" ht="12.75" customHeight="1">
      <c r="A3" s="13"/>
      <c r="B3" s="15"/>
      <c r="C3" s="10" t="s">
        <v>0</v>
      </c>
      <c r="D3" s="11"/>
      <c r="E3" s="15"/>
      <c r="F3" s="10" t="s">
        <v>5</v>
      </c>
      <c r="G3" s="11"/>
      <c r="H3" s="15"/>
      <c r="I3" s="10" t="s">
        <v>46</v>
      </c>
      <c r="J3" s="11"/>
    </row>
    <row r="4" spans="1:10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</row>
    <row r="5" spans="1:10" ht="12.75" customHeight="1">
      <c r="A5" s="4" t="s">
        <v>3</v>
      </c>
      <c r="B5" s="22">
        <f>SUM(C5:D5)</f>
        <v>3653</v>
      </c>
      <c r="C5" s="23">
        <f aca="true" t="shared" si="0" ref="C5:C24">SUM(F5,I5)</f>
        <v>1859</v>
      </c>
      <c r="D5" s="24">
        <f aca="true" t="shared" si="1" ref="D5:D24">SUM(G5,J5)</f>
        <v>1794</v>
      </c>
      <c r="E5" s="19">
        <f>SUM(F5:G5)</f>
        <v>3333</v>
      </c>
      <c r="F5" s="20">
        <v>1706</v>
      </c>
      <c r="G5" s="21">
        <v>1627</v>
      </c>
      <c r="H5" s="19">
        <f>SUM(I5:J5)</f>
        <v>320</v>
      </c>
      <c r="I5" s="20">
        <v>153</v>
      </c>
      <c r="J5" s="21">
        <v>167</v>
      </c>
    </row>
    <row r="6" spans="1:10" ht="12.75" customHeight="1">
      <c r="A6" s="4" t="s">
        <v>119</v>
      </c>
      <c r="B6" s="19">
        <f aca="true" t="shared" si="2" ref="B6:B24">SUM(C6:D6)</f>
        <v>4068</v>
      </c>
      <c r="C6" s="20">
        <f t="shared" si="0"/>
        <v>2073</v>
      </c>
      <c r="D6" s="21">
        <f t="shared" si="1"/>
        <v>1995</v>
      </c>
      <c r="E6" s="19">
        <f aca="true" t="shared" si="3" ref="E6:E24">SUM(F6:G6)</f>
        <v>3730</v>
      </c>
      <c r="F6" s="20">
        <v>1906</v>
      </c>
      <c r="G6" s="21">
        <v>1824</v>
      </c>
      <c r="H6" s="19">
        <f aca="true" t="shared" si="4" ref="H6:H24">SUM(I6:J6)</f>
        <v>338</v>
      </c>
      <c r="I6" s="20">
        <v>167</v>
      </c>
      <c r="J6" s="21">
        <v>171</v>
      </c>
    </row>
    <row r="7" spans="1:10" ht="12.75" customHeight="1">
      <c r="A7" s="4" t="s">
        <v>120</v>
      </c>
      <c r="B7" s="19">
        <f t="shared" si="2"/>
        <v>4460</v>
      </c>
      <c r="C7" s="20">
        <f t="shared" si="0"/>
        <v>2267</v>
      </c>
      <c r="D7" s="21">
        <f t="shared" si="1"/>
        <v>2193</v>
      </c>
      <c r="E7" s="19">
        <f t="shared" si="3"/>
        <v>4109</v>
      </c>
      <c r="F7" s="20">
        <v>2078</v>
      </c>
      <c r="G7" s="21">
        <v>2031</v>
      </c>
      <c r="H7" s="19">
        <f t="shared" si="4"/>
        <v>351</v>
      </c>
      <c r="I7" s="20">
        <v>189</v>
      </c>
      <c r="J7" s="21">
        <v>162</v>
      </c>
    </row>
    <row r="8" spans="1:10" ht="12.75" customHeight="1">
      <c r="A8" s="5" t="s">
        <v>121</v>
      </c>
      <c r="B8" s="19">
        <f t="shared" si="2"/>
        <v>3742</v>
      </c>
      <c r="C8" s="20">
        <f t="shared" si="0"/>
        <v>1923</v>
      </c>
      <c r="D8" s="21">
        <f t="shared" si="1"/>
        <v>1819</v>
      </c>
      <c r="E8" s="19">
        <f t="shared" si="3"/>
        <v>3450</v>
      </c>
      <c r="F8" s="20">
        <v>1768</v>
      </c>
      <c r="G8" s="21">
        <v>1682</v>
      </c>
      <c r="H8" s="19">
        <f t="shared" si="4"/>
        <v>292</v>
      </c>
      <c r="I8" s="20">
        <v>155</v>
      </c>
      <c r="J8" s="21">
        <v>137</v>
      </c>
    </row>
    <row r="9" spans="1:10" ht="12.75" customHeight="1">
      <c r="A9" s="5" t="s">
        <v>122</v>
      </c>
      <c r="B9" s="19">
        <f t="shared" si="2"/>
        <v>2499</v>
      </c>
      <c r="C9" s="20">
        <f t="shared" si="0"/>
        <v>1029</v>
      </c>
      <c r="D9" s="21">
        <f t="shared" si="1"/>
        <v>1470</v>
      </c>
      <c r="E9" s="19">
        <f t="shared" si="3"/>
        <v>2319</v>
      </c>
      <c r="F9" s="20">
        <v>930</v>
      </c>
      <c r="G9" s="21">
        <v>1389</v>
      </c>
      <c r="H9" s="19">
        <f t="shared" si="4"/>
        <v>180</v>
      </c>
      <c r="I9" s="20">
        <v>99</v>
      </c>
      <c r="J9" s="21">
        <v>81</v>
      </c>
    </row>
    <row r="10" spans="1:10" ht="12.75" customHeight="1">
      <c r="A10" s="5" t="s">
        <v>123</v>
      </c>
      <c r="B10" s="19">
        <f t="shared" si="2"/>
        <v>3309</v>
      </c>
      <c r="C10" s="20">
        <f t="shared" si="0"/>
        <v>1556</v>
      </c>
      <c r="D10" s="21">
        <f t="shared" si="1"/>
        <v>1753</v>
      </c>
      <c r="E10" s="19">
        <f t="shared" si="3"/>
        <v>3018</v>
      </c>
      <c r="F10" s="20">
        <v>1413</v>
      </c>
      <c r="G10" s="21">
        <v>1605</v>
      </c>
      <c r="H10" s="19">
        <f t="shared" si="4"/>
        <v>291</v>
      </c>
      <c r="I10" s="20">
        <v>143</v>
      </c>
      <c r="J10" s="21">
        <v>148</v>
      </c>
    </row>
    <row r="11" spans="1:10" ht="12.75" customHeight="1">
      <c r="A11" s="5" t="s">
        <v>124</v>
      </c>
      <c r="B11" s="19">
        <f t="shared" si="2"/>
        <v>4088</v>
      </c>
      <c r="C11" s="20">
        <f t="shared" si="0"/>
        <v>2054</v>
      </c>
      <c r="D11" s="21">
        <f t="shared" si="1"/>
        <v>2034</v>
      </c>
      <c r="E11" s="19">
        <f t="shared" si="3"/>
        <v>3720</v>
      </c>
      <c r="F11" s="20">
        <v>1854</v>
      </c>
      <c r="G11" s="21">
        <v>1866</v>
      </c>
      <c r="H11" s="19">
        <f t="shared" si="4"/>
        <v>368</v>
      </c>
      <c r="I11" s="20">
        <v>200</v>
      </c>
      <c r="J11" s="21">
        <v>168</v>
      </c>
    </row>
    <row r="12" spans="1:10" ht="12.75" customHeight="1">
      <c r="A12" s="5" t="s">
        <v>125</v>
      </c>
      <c r="B12" s="19">
        <f t="shared" si="2"/>
        <v>4584</v>
      </c>
      <c r="C12" s="20">
        <f t="shared" si="0"/>
        <v>2286</v>
      </c>
      <c r="D12" s="21">
        <f t="shared" si="1"/>
        <v>2298</v>
      </c>
      <c r="E12" s="19">
        <f t="shared" si="3"/>
        <v>4237</v>
      </c>
      <c r="F12" s="20">
        <v>2096</v>
      </c>
      <c r="G12" s="21">
        <v>2141</v>
      </c>
      <c r="H12" s="19">
        <f t="shared" si="4"/>
        <v>347</v>
      </c>
      <c r="I12" s="20">
        <v>190</v>
      </c>
      <c r="J12" s="21">
        <v>157</v>
      </c>
    </row>
    <row r="13" spans="1:10" ht="12.75" customHeight="1">
      <c r="A13" s="5" t="s">
        <v>126</v>
      </c>
      <c r="B13" s="19">
        <f t="shared" si="2"/>
        <v>3613</v>
      </c>
      <c r="C13" s="20">
        <f t="shared" si="0"/>
        <v>1797</v>
      </c>
      <c r="D13" s="21">
        <f t="shared" si="1"/>
        <v>1816</v>
      </c>
      <c r="E13" s="19">
        <f t="shared" si="3"/>
        <v>3338</v>
      </c>
      <c r="F13" s="20">
        <v>1667</v>
      </c>
      <c r="G13" s="21">
        <v>1671</v>
      </c>
      <c r="H13" s="19">
        <f t="shared" si="4"/>
        <v>275</v>
      </c>
      <c r="I13" s="20">
        <v>130</v>
      </c>
      <c r="J13" s="21">
        <v>145</v>
      </c>
    </row>
    <row r="14" spans="1:10" ht="12.75" customHeight="1">
      <c r="A14" s="5" t="s">
        <v>127</v>
      </c>
      <c r="B14" s="19">
        <f t="shared" si="2"/>
        <v>3467</v>
      </c>
      <c r="C14" s="20">
        <f t="shared" si="0"/>
        <v>1661</v>
      </c>
      <c r="D14" s="21">
        <f t="shared" si="1"/>
        <v>1806</v>
      </c>
      <c r="E14" s="19">
        <f t="shared" si="3"/>
        <v>3196</v>
      </c>
      <c r="F14" s="20">
        <v>1519</v>
      </c>
      <c r="G14" s="21">
        <v>1677</v>
      </c>
      <c r="H14" s="19">
        <f t="shared" si="4"/>
        <v>271</v>
      </c>
      <c r="I14" s="20">
        <v>142</v>
      </c>
      <c r="J14" s="21">
        <v>129</v>
      </c>
    </row>
    <row r="15" spans="1:10" ht="12.75" customHeight="1">
      <c r="A15" s="5" t="s">
        <v>128</v>
      </c>
      <c r="B15" s="19">
        <f t="shared" si="2"/>
        <v>3992</v>
      </c>
      <c r="C15" s="20">
        <f t="shared" si="0"/>
        <v>1896</v>
      </c>
      <c r="D15" s="21">
        <f t="shared" si="1"/>
        <v>2096</v>
      </c>
      <c r="E15" s="19">
        <f t="shared" si="3"/>
        <v>3636</v>
      </c>
      <c r="F15" s="20">
        <v>1733</v>
      </c>
      <c r="G15" s="21">
        <v>1903</v>
      </c>
      <c r="H15" s="19">
        <f t="shared" si="4"/>
        <v>356</v>
      </c>
      <c r="I15" s="20">
        <v>163</v>
      </c>
      <c r="J15" s="21">
        <v>193</v>
      </c>
    </row>
    <row r="16" spans="1:10" ht="12.75" customHeight="1">
      <c r="A16" s="5" t="s">
        <v>129</v>
      </c>
      <c r="B16" s="19">
        <f t="shared" si="2"/>
        <v>4118</v>
      </c>
      <c r="C16" s="20">
        <f t="shared" si="0"/>
        <v>1938</v>
      </c>
      <c r="D16" s="21">
        <f t="shared" si="1"/>
        <v>2180</v>
      </c>
      <c r="E16" s="19">
        <f t="shared" si="3"/>
        <v>3712</v>
      </c>
      <c r="F16" s="20">
        <v>1742</v>
      </c>
      <c r="G16" s="21">
        <v>1970</v>
      </c>
      <c r="H16" s="19">
        <f t="shared" si="4"/>
        <v>406</v>
      </c>
      <c r="I16" s="20">
        <v>196</v>
      </c>
      <c r="J16" s="21">
        <v>210</v>
      </c>
    </row>
    <row r="17" spans="1:10" ht="12.75" customHeight="1">
      <c r="A17" s="5" t="s">
        <v>130</v>
      </c>
      <c r="B17" s="19">
        <f t="shared" si="2"/>
        <v>3409</v>
      </c>
      <c r="C17" s="20">
        <f t="shared" si="0"/>
        <v>1434</v>
      </c>
      <c r="D17" s="21">
        <f t="shared" si="1"/>
        <v>1975</v>
      </c>
      <c r="E17" s="19">
        <f t="shared" si="3"/>
        <v>3064</v>
      </c>
      <c r="F17" s="20">
        <v>1287</v>
      </c>
      <c r="G17" s="21">
        <v>1777</v>
      </c>
      <c r="H17" s="19">
        <f t="shared" si="4"/>
        <v>345</v>
      </c>
      <c r="I17" s="20">
        <v>147</v>
      </c>
      <c r="J17" s="21">
        <v>198</v>
      </c>
    </row>
    <row r="18" spans="1:10" ht="12.75" customHeight="1">
      <c r="A18" s="5" t="s">
        <v>131</v>
      </c>
      <c r="B18" s="19">
        <f t="shared" si="2"/>
        <v>2700</v>
      </c>
      <c r="C18" s="20">
        <f t="shared" si="0"/>
        <v>1130</v>
      </c>
      <c r="D18" s="21">
        <f t="shared" si="1"/>
        <v>1570</v>
      </c>
      <c r="E18" s="19">
        <f t="shared" si="3"/>
        <v>2414</v>
      </c>
      <c r="F18" s="20">
        <v>1019</v>
      </c>
      <c r="G18" s="21">
        <v>1395</v>
      </c>
      <c r="H18" s="19">
        <f t="shared" si="4"/>
        <v>286</v>
      </c>
      <c r="I18" s="20">
        <v>111</v>
      </c>
      <c r="J18" s="21">
        <v>175</v>
      </c>
    </row>
    <row r="19" spans="1:10" ht="12.75" customHeight="1">
      <c r="A19" s="5" t="s">
        <v>132</v>
      </c>
      <c r="B19" s="19">
        <f t="shared" si="2"/>
        <v>2348</v>
      </c>
      <c r="C19" s="20">
        <f t="shared" si="0"/>
        <v>952</v>
      </c>
      <c r="D19" s="21">
        <f t="shared" si="1"/>
        <v>1396</v>
      </c>
      <c r="E19" s="19">
        <f t="shared" si="3"/>
        <v>2100</v>
      </c>
      <c r="F19" s="20">
        <v>848</v>
      </c>
      <c r="G19" s="21">
        <v>1252</v>
      </c>
      <c r="H19" s="19">
        <f t="shared" si="4"/>
        <v>248</v>
      </c>
      <c r="I19" s="20">
        <v>104</v>
      </c>
      <c r="J19" s="21">
        <v>144</v>
      </c>
    </row>
    <row r="20" spans="1:10" ht="12.75" customHeight="1">
      <c r="A20" s="5" t="s">
        <v>133</v>
      </c>
      <c r="B20" s="19">
        <f t="shared" si="2"/>
        <v>1590</v>
      </c>
      <c r="C20" s="20">
        <f t="shared" si="0"/>
        <v>620</v>
      </c>
      <c r="D20" s="21">
        <f t="shared" si="1"/>
        <v>970</v>
      </c>
      <c r="E20" s="19">
        <f t="shared" si="3"/>
        <v>1445</v>
      </c>
      <c r="F20" s="20">
        <v>556</v>
      </c>
      <c r="G20" s="21">
        <v>889</v>
      </c>
      <c r="H20" s="19">
        <f t="shared" si="4"/>
        <v>145</v>
      </c>
      <c r="I20" s="20">
        <v>64</v>
      </c>
      <c r="J20" s="21">
        <v>81</v>
      </c>
    </row>
    <row r="21" spans="1:10" ht="12.75">
      <c r="A21" s="5" t="s">
        <v>134</v>
      </c>
      <c r="B21" s="19">
        <f t="shared" si="2"/>
        <v>1011</v>
      </c>
      <c r="C21" s="20">
        <f t="shared" si="0"/>
        <v>349</v>
      </c>
      <c r="D21" s="21">
        <f t="shared" si="1"/>
        <v>662</v>
      </c>
      <c r="E21" s="19">
        <f t="shared" si="3"/>
        <v>928</v>
      </c>
      <c r="F21" s="20">
        <v>313</v>
      </c>
      <c r="G21" s="21">
        <v>615</v>
      </c>
      <c r="H21" s="19">
        <f t="shared" si="4"/>
        <v>83</v>
      </c>
      <c r="I21" s="20">
        <v>36</v>
      </c>
      <c r="J21" s="21">
        <v>47</v>
      </c>
    </row>
    <row r="22" spans="1:10" ht="12.75">
      <c r="A22" s="5" t="s">
        <v>135</v>
      </c>
      <c r="B22" s="19">
        <f t="shared" si="2"/>
        <v>497</v>
      </c>
      <c r="C22" s="20">
        <f t="shared" si="0"/>
        <v>127</v>
      </c>
      <c r="D22" s="21">
        <f t="shared" si="1"/>
        <v>370</v>
      </c>
      <c r="E22" s="19">
        <f t="shared" si="3"/>
        <v>459</v>
      </c>
      <c r="F22" s="20">
        <v>116</v>
      </c>
      <c r="G22" s="21">
        <v>343</v>
      </c>
      <c r="H22" s="19">
        <f t="shared" si="4"/>
        <v>38</v>
      </c>
      <c r="I22" s="20">
        <v>11</v>
      </c>
      <c r="J22" s="21">
        <v>27</v>
      </c>
    </row>
    <row r="23" spans="1:10" ht="12.75">
      <c r="A23" s="5" t="s">
        <v>136</v>
      </c>
      <c r="B23" s="19">
        <f t="shared" si="2"/>
        <v>126</v>
      </c>
      <c r="C23" s="20">
        <f t="shared" si="0"/>
        <v>31</v>
      </c>
      <c r="D23" s="21">
        <f t="shared" si="1"/>
        <v>95</v>
      </c>
      <c r="E23" s="19">
        <f t="shared" si="3"/>
        <v>115</v>
      </c>
      <c r="F23" s="20">
        <v>25</v>
      </c>
      <c r="G23" s="21">
        <v>90</v>
      </c>
      <c r="H23" s="19">
        <f t="shared" si="4"/>
        <v>11</v>
      </c>
      <c r="I23" s="20">
        <v>6</v>
      </c>
      <c r="J23" s="21">
        <v>5</v>
      </c>
    </row>
    <row r="24" spans="1:10" ht="12.75">
      <c r="A24" s="5" t="s">
        <v>137</v>
      </c>
      <c r="B24" s="19">
        <f t="shared" si="2"/>
        <v>32</v>
      </c>
      <c r="C24" s="20">
        <f t="shared" si="0"/>
        <v>6</v>
      </c>
      <c r="D24" s="21">
        <f t="shared" si="1"/>
        <v>26</v>
      </c>
      <c r="E24" s="19">
        <f t="shared" si="3"/>
        <v>28</v>
      </c>
      <c r="F24" s="20">
        <v>6</v>
      </c>
      <c r="G24" s="21">
        <v>22</v>
      </c>
      <c r="H24" s="19">
        <f t="shared" si="4"/>
        <v>4</v>
      </c>
      <c r="I24" s="68" t="s">
        <v>183</v>
      </c>
      <c r="J24" s="21">
        <v>4</v>
      </c>
    </row>
    <row r="25" spans="1:10" ht="12.75">
      <c r="A25" s="6" t="s">
        <v>4</v>
      </c>
      <c r="B25" s="68" t="s">
        <v>183</v>
      </c>
      <c r="C25" s="68" t="s">
        <v>183</v>
      </c>
      <c r="D25" s="71" t="s">
        <v>183</v>
      </c>
      <c r="E25" s="72" t="s">
        <v>183</v>
      </c>
      <c r="F25" s="68" t="s">
        <v>183</v>
      </c>
      <c r="G25" s="71" t="s">
        <v>183</v>
      </c>
      <c r="H25" s="72" t="s">
        <v>183</v>
      </c>
      <c r="I25" s="68" t="s">
        <v>183</v>
      </c>
      <c r="J25" s="71" t="s">
        <v>183</v>
      </c>
    </row>
    <row r="26" spans="1:10" ht="12.75">
      <c r="A26" s="7" t="s">
        <v>0</v>
      </c>
      <c r="B26" s="22">
        <f>SUM(C26:D26)</f>
        <v>57306</v>
      </c>
      <c r="C26" s="23">
        <f>SUM(C5:C25)</f>
        <v>26988</v>
      </c>
      <c r="D26" s="24">
        <f>SUM(D5:D25)</f>
        <v>30318</v>
      </c>
      <c r="E26" s="22">
        <f>SUM(F26:G26)</f>
        <v>52351</v>
      </c>
      <c r="F26" s="23">
        <f>SUM(F5:F25)</f>
        <v>24582</v>
      </c>
      <c r="G26" s="24">
        <f>SUM(G5:G25)</f>
        <v>27769</v>
      </c>
      <c r="H26" s="22">
        <f>SUM(I26:J26)</f>
        <v>4955</v>
      </c>
      <c r="I26" s="23">
        <f>SUM(I5:I25)</f>
        <v>2406</v>
      </c>
      <c r="J26" s="24">
        <f>SUM(J5:J25)</f>
        <v>2549</v>
      </c>
    </row>
    <row r="27" spans="1:10" ht="12.75">
      <c r="A27" s="8"/>
      <c r="B27" s="25"/>
      <c r="C27" s="26"/>
      <c r="D27" s="27"/>
      <c r="E27" s="25"/>
      <c r="F27" s="26"/>
      <c r="G27" s="27"/>
      <c r="H27" s="25"/>
      <c r="I27" s="26"/>
      <c r="J27" s="2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Ｐ明朝,太字"&amp;18昭和60年国勢調査年齢（5歳階級別）・男女別人口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E10" sqref="E10"/>
    </sheetView>
  </sheetViews>
  <sheetFormatPr defaultColWidth="9.00390625" defaultRowHeight="13.5"/>
  <sheetData>
    <row r="1" spans="1:4" ht="21.75" customHeight="1">
      <c r="A1" s="1" t="s">
        <v>166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0" ht="12.75" customHeight="1">
      <c r="A3" s="13"/>
      <c r="B3" s="15"/>
      <c r="C3" s="10" t="s">
        <v>0</v>
      </c>
      <c r="D3" s="11"/>
      <c r="E3" s="15"/>
      <c r="F3" s="10" t="s">
        <v>5</v>
      </c>
      <c r="G3" s="11"/>
      <c r="H3" s="15"/>
      <c r="I3" s="10" t="s">
        <v>46</v>
      </c>
      <c r="J3" s="11"/>
    </row>
    <row r="4" spans="1:10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</row>
    <row r="5" spans="1:10" ht="12.75" customHeight="1">
      <c r="A5" s="4" t="s">
        <v>3</v>
      </c>
      <c r="B5" s="22">
        <f>SUM(C5:D5)</f>
        <v>3047</v>
      </c>
      <c r="C5" s="23">
        <f aca="true" t="shared" si="0" ref="C5:C24">SUM(F5,I5)</f>
        <v>1565</v>
      </c>
      <c r="D5" s="24">
        <f aca="true" t="shared" si="1" ref="D5:D24">SUM(G5,J5)</f>
        <v>1482</v>
      </c>
      <c r="E5" s="19">
        <f>SUM(F5:G5)</f>
        <v>2799</v>
      </c>
      <c r="F5" s="20">
        <v>1430</v>
      </c>
      <c r="G5" s="21">
        <v>1369</v>
      </c>
      <c r="H5" s="19">
        <f>SUM(I5:J5)</f>
        <v>248</v>
      </c>
      <c r="I5" s="20">
        <v>135</v>
      </c>
      <c r="J5" s="21">
        <v>113</v>
      </c>
    </row>
    <row r="6" spans="1:10" ht="12.75" customHeight="1">
      <c r="A6" s="4" t="s">
        <v>138</v>
      </c>
      <c r="B6" s="19">
        <f aca="true" t="shared" si="2" ref="B6:B24">SUM(C6:D6)</f>
        <v>3649</v>
      </c>
      <c r="C6" s="20">
        <f t="shared" si="0"/>
        <v>1845</v>
      </c>
      <c r="D6" s="21">
        <f t="shared" si="1"/>
        <v>1804</v>
      </c>
      <c r="E6" s="19">
        <f aca="true" t="shared" si="3" ref="E6:E24">SUM(F6:G6)</f>
        <v>3325</v>
      </c>
      <c r="F6" s="20">
        <v>1693</v>
      </c>
      <c r="G6" s="21">
        <v>1632</v>
      </c>
      <c r="H6" s="19">
        <f aca="true" t="shared" si="4" ref="H6:H23">SUM(I6:J6)</f>
        <v>324</v>
      </c>
      <c r="I6" s="20">
        <v>152</v>
      </c>
      <c r="J6" s="21">
        <v>172</v>
      </c>
    </row>
    <row r="7" spans="1:10" ht="12.75" customHeight="1">
      <c r="A7" s="4" t="s">
        <v>67</v>
      </c>
      <c r="B7" s="19">
        <f t="shared" si="2"/>
        <v>4045</v>
      </c>
      <c r="C7" s="20">
        <f t="shared" si="0"/>
        <v>2042</v>
      </c>
      <c r="D7" s="21">
        <f t="shared" si="1"/>
        <v>2003</v>
      </c>
      <c r="E7" s="19">
        <f t="shared" si="3"/>
        <v>3707</v>
      </c>
      <c r="F7" s="20">
        <v>1871</v>
      </c>
      <c r="G7" s="21">
        <v>1836</v>
      </c>
      <c r="H7" s="19">
        <f t="shared" si="4"/>
        <v>338</v>
      </c>
      <c r="I7" s="20">
        <v>171</v>
      </c>
      <c r="J7" s="21">
        <v>167</v>
      </c>
    </row>
    <row r="8" spans="1:10" ht="12.75" customHeight="1">
      <c r="A8" s="5" t="s">
        <v>20</v>
      </c>
      <c r="B8" s="19">
        <f t="shared" si="2"/>
        <v>4153</v>
      </c>
      <c r="C8" s="20">
        <f t="shared" si="0"/>
        <v>2138</v>
      </c>
      <c r="D8" s="21">
        <f t="shared" si="1"/>
        <v>2015</v>
      </c>
      <c r="E8" s="19">
        <f t="shared" si="3"/>
        <v>3866</v>
      </c>
      <c r="F8" s="20">
        <v>1984</v>
      </c>
      <c r="G8" s="21">
        <v>1882</v>
      </c>
      <c r="H8" s="19">
        <f t="shared" si="4"/>
        <v>287</v>
      </c>
      <c r="I8" s="20">
        <v>154</v>
      </c>
      <c r="J8" s="21">
        <v>133</v>
      </c>
    </row>
    <row r="9" spans="1:10" ht="12.75" customHeight="1">
      <c r="A9" s="5" t="s">
        <v>22</v>
      </c>
      <c r="B9" s="19">
        <f t="shared" si="2"/>
        <v>2327</v>
      </c>
      <c r="C9" s="20">
        <f t="shared" si="0"/>
        <v>1003</v>
      </c>
      <c r="D9" s="21">
        <f t="shared" si="1"/>
        <v>1324</v>
      </c>
      <c r="E9" s="19">
        <f t="shared" si="3"/>
        <v>2147</v>
      </c>
      <c r="F9" s="20">
        <v>907</v>
      </c>
      <c r="G9" s="21">
        <v>1240</v>
      </c>
      <c r="H9" s="19">
        <f t="shared" si="4"/>
        <v>180</v>
      </c>
      <c r="I9" s="20">
        <v>96</v>
      </c>
      <c r="J9" s="21">
        <v>84</v>
      </c>
    </row>
    <row r="10" spans="1:10" ht="12.75" customHeight="1">
      <c r="A10" s="5" t="s">
        <v>68</v>
      </c>
      <c r="B10" s="19">
        <f t="shared" si="2"/>
        <v>2855</v>
      </c>
      <c r="C10" s="20">
        <f t="shared" si="0"/>
        <v>1319</v>
      </c>
      <c r="D10" s="21">
        <f t="shared" si="1"/>
        <v>1536</v>
      </c>
      <c r="E10" s="19">
        <f t="shared" si="3"/>
        <v>2648</v>
      </c>
      <c r="F10" s="20">
        <v>1212</v>
      </c>
      <c r="G10" s="21">
        <v>1436</v>
      </c>
      <c r="H10" s="19">
        <f t="shared" si="4"/>
        <v>207</v>
      </c>
      <c r="I10" s="20">
        <v>107</v>
      </c>
      <c r="J10" s="21">
        <v>100</v>
      </c>
    </row>
    <row r="11" spans="1:10" ht="12.75" customHeight="1">
      <c r="A11" s="5" t="s">
        <v>69</v>
      </c>
      <c r="B11" s="19">
        <f t="shared" si="2"/>
        <v>3400</v>
      </c>
      <c r="C11" s="20">
        <f t="shared" si="0"/>
        <v>1647</v>
      </c>
      <c r="D11" s="21">
        <f t="shared" si="1"/>
        <v>1753</v>
      </c>
      <c r="E11" s="19">
        <f t="shared" si="3"/>
        <v>3118</v>
      </c>
      <c r="F11" s="20">
        <v>1504</v>
      </c>
      <c r="G11" s="21">
        <v>1614</v>
      </c>
      <c r="H11" s="19">
        <f t="shared" si="4"/>
        <v>282</v>
      </c>
      <c r="I11" s="20">
        <v>143</v>
      </c>
      <c r="J11" s="21">
        <v>139</v>
      </c>
    </row>
    <row r="12" spans="1:10" ht="12.75" customHeight="1">
      <c r="A12" s="5" t="s">
        <v>70</v>
      </c>
      <c r="B12" s="19">
        <f t="shared" si="2"/>
        <v>4098</v>
      </c>
      <c r="C12" s="20">
        <f t="shared" si="0"/>
        <v>2100</v>
      </c>
      <c r="D12" s="21">
        <f t="shared" si="1"/>
        <v>1998</v>
      </c>
      <c r="E12" s="19">
        <f t="shared" si="3"/>
        <v>3748</v>
      </c>
      <c r="F12" s="20">
        <v>1909</v>
      </c>
      <c r="G12" s="21">
        <v>1839</v>
      </c>
      <c r="H12" s="19">
        <f t="shared" si="4"/>
        <v>350</v>
      </c>
      <c r="I12" s="20">
        <v>191</v>
      </c>
      <c r="J12" s="21">
        <v>159</v>
      </c>
    </row>
    <row r="13" spans="1:10" ht="12.75" customHeight="1">
      <c r="A13" s="5" t="s">
        <v>71</v>
      </c>
      <c r="B13" s="19">
        <f t="shared" si="2"/>
        <v>4557</v>
      </c>
      <c r="C13" s="20">
        <f t="shared" si="0"/>
        <v>2285</v>
      </c>
      <c r="D13" s="21">
        <f t="shared" si="1"/>
        <v>2272</v>
      </c>
      <c r="E13" s="19">
        <f t="shared" si="3"/>
        <v>4209</v>
      </c>
      <c r="F13" s="20">
        <v>2096</v>
      </c>
      <c r="G13" s="21">
        <v>2113</v>
      </c>
      <c r="H13" s="19">
        <f t="shared" si="4"/>
        <v>348</v>
      </c>
      <c r="I13" s="20">
        <v>189</v>
      </c>
      <c r="J13" s="21">
        <v>159</v>
      </c>
    </row>
    <row r="14" spans="1:10" ht="12.75" customHeight="1">
      <c r="A14" s="5" t="s">
        <v>72</v>
      </c>
      <c r="B14" s="19">
        <f t="shared" si="2"/>
        <v>3506</v>
      </c>
      <c r="C14" s="20">
        <f t="shared" si="0"/>
        <v>1740</v>
      </c>
      <c r="D14" s="21">
        <f t="shared" si="1"/>
        <v>1766</v>
      </c>
      <c r="E14" s="19">
        <f t="shared" si="3"/>
        <v>3239</v>
      </c>
      <c r="F14" s="20">
        <v>1613</v>
      </c>
      <c r="G14" s="21">
        <v>1626</v>
      </c>
      <c r="H14" s="19">
        <f t="shared" si="4"/>
        <v>267</v>
      </c>
      <c r="I14" s="20">
        <v>127</v>
      </c>
      <c r="J14" s="21">
        <v>140</v>
      </c>
    </row>
    <row r="15" spans="1:10" ht="12.75" customHeight="1">
      <c r="A15" s="5" t="s">
        <v>73</v>
      </c>
      <c r="B15" s="19">
        <f t="shared" si="2"/>
        <v>3367</v>
      </c>
      <c r="C15" s="20">
        <f t="shared" si="0"/>
        <v>1613</v>
      </c>
      <c r="D15" s="21">
        <f t="shared" si="1"/>
        <v>1754</v>
      </c>
      <c r="E15" s="19">
        <f t="shared" si="3"/>
        <v>3104</v>
      </c>
      <c r="F15" s="20">
        <v>1475</v>
      </c>
      <c r="G15" s="21">
        <v>1629</v>
      </c>
      <c r="H15" s="19">
        <f t="shared" si="4"/>
        <v>263</v>
      </c>
      <c r="I15" s="20">
        <v>138</v>
      </c>
      <c r="J15" s="21">
        <v>125</v>
      </c>
    </row>
    <row r="16" spans="1:10" ht="12.75" customHeight="1">
      <c r="A16" s="5" t="s">
        <v>30</v>
      </c>
      <c r="B16" s="19">
        <f t="shared" si="2"/>
        <v>3846</v>
      </c>
      <c r="C16" s="20">
        <f t="shared" si="0"/>
        <v>1805</v>
      </c>
      <c r="D16" s="21">
        <f t="shared" si="1"/>
        <v>2041</v>
      </c>
      <c r="E16" s="19">
        <f t="shared" si="3"/>
        <v>3502</v>
      </c>
      <c r="F16" s="20">
        <v>1645</v>
      </c>
      <c r="G16" s="21">
        <v>1857</v>
      </c>
      <c r="H16" s="19">
        <f t="shared" si="4"/>
        <v>344</v>
      </c>
      <c r="I16" s="20">
        <v>160</v>
      </c>
      <c r="J16" s="21">
        <v>184</v>
      </c>
    </row>
    <row r="17" spans="1:10" ht="12.75" customHeight="1">
      <c r="A17" s="5" t="s">
        <v>32</v>
      </c>
      <c r="B17" s="19">
        <f t="shared" si="2"/>
        <v>3922</v>
      </c>
      <c r="C17" s="20">
        <f t="shared" si="0"/>
        <v>1797</v>
      </c>
      <c r="D17" s="21">
        <f t="shared" si="1"/>
        <v>2125</v>
      </c>
      <c r="E17" s="19">
        <f t="shared" si="3"/>
        <v>3531</v>
      </c>
      <c r="F17" s="20">
        <v>1612</v>
      </c>
      <c r="G17" s="21">
        <v>1919</v>
      </c>
      <c r="H17" s="19">
        <f t="shared" si="4"/>
        <v>391</v>
      </c>
      <c r="I17" s="20">
        <v>185</v>
      </c>
      <c r="J17" s="21">
        <v>206</v>
      </c>
    </row>
    <row r="18" spans="1:10" ht="12.75" customHeight="1">
      <c r="A18" s="5" t="s">
        <v>34</v>
      </c>
      <c r="B18" s="19">
        <f t="shared" si="2"/>
        <v>3220</v>
      </c>
      <c r="C18" s="20">
        <f t="shared" si="0"/>
        <v>1338</v>
      </c>
      <c r="D18" s="21">
        <f t="shared" si="1"/>
        <v>1882</v>
      </c>
      <c r="E18" s="19">
        <f t="shared" si="3"/>
        <v>2898</v>
      </c>
      <c r="F18" s="20">
        <v>1203</v>
      </c>
      <c r="G18" s="21">
        <v>1695</v>
      </c>
      <c r="H18" s="19">
        <f t="shared" si="4"/>
        <v>322</v>
      </c>
      <c r="I18" s="20">
        <v>135</v>
      </c>
      <c r="J18" s="21">
        <v>187</v>
      </c>
    </row>
    <row r="19" spans="1:10" ht="12.75" customHeight="1">
      <c r="A19" s="5" t="s">
        <v>36</v>
      </c>
      <c r="B19" s="19">
        <f t="shared" si="2"/>
        <v>2453</v>
      </c>
      <c r="C19" s="20">
        <f t="shared" si="0"/>
        <v>980</v>
      </c>
      <c r="D19" s="21">
        <f t="shared" si="1"/>
        <v>1473</v>
      </c>
      <c r="E19" s="19">
        <f t="shared" si="3"/>
        <v>2216</v>
      </c>
      <c r="F19" s="20">
        <v>898</v>
      </c>
      <c r="G19" s="21">
        <v>1318</v>
      </c>
      <c r="H19" s="19">
        <f t="shared" si="4"/>
        <v>237</v>
      </c>
      <c r="I19" s="20">
        <v>82</v>
      </c>
      <c r="J19" s="21">
        <v>155</v>
      </c>
    </row>
    <row r="20" spans="1:10" ht="12.75" customHeight="1">
      <c r="A20" s="5" t="s">
        <v>38</v>
      </c>
      <c r="B20" s="19">
        <f t="shared" si="2"/>
        <v>2033</v>
      </c>
      <c r="C20" s="20">
        <f t="shared" si="0"/>
        <v>768</v>
      </c>
      <c r="D20" s="21">
        <f t="shared" si="1"/>
        <v>1265</v>
      </c>
      <c r="E20" s="19">
        <f t="shared" si="3"/>
        <v>1818</v>
      </c>
      <c r="F20" s="20">
        <v>682</v>
      </c>
      <c r="G20" s="21">
        <v>1136</v>
      </c>
      <c r="H20" s="19">
        <f t="shared" si="4"/>
        <v>215</v>
      </c>
      <c r="I20" s="20">
        <v>86</v>
      </c>
      <c r="J20" s="21">
        <v>129</v>
      </c>
    </row>
    <row r="21" spans="1:10" ht="12.75">
      <c r="A21" s="5" t="s">
        <v>40</v>
      </c>
      <c r="B21" s="19">
        <f t="shared" si="2"/>
        <v>1218</v>
      </c>
      <c r="C21" s="20">
        <f t="shared" si="0"/>
        <v>407</v>
      </c>
      <c r="D21" s="21">
        <f t="shared" si="1"/>
        <v>811</v>
      </c>
      <c r="E21" s="19">
        <f t="shared" si="3"/>
        <v>1116</v>
      </c>
      <c r="F21" s="20">
        <v>360</v>
      </c>
      <c r="G21" s="21">
        <v>756</v>
      </c>
      <c r="H21" s="19">
        <f t="shared" si="4"/>
        <v>102</v>
      </c>
      <c r="I21" s="20">
        <v>47</v>
      </c>
      <c r="J21" s="21">
        <v>55</v>
      </c>
    </row>
    <row r="22" spans="1:10" ht="12.75">
      <c r="A22" s="5" t="s">
        <v>41</v>
      </c>
      <c r="B22" s="19">
        <f t="shared" si="2"/>
        <v>634</v>
      </c>
      <c r="C22" s="20">
        <f t="shared" si="0"/>
        <v>199</v>
      </c>
      <c r="D22" s="21">
        <f t="shared" si="1"/>
        <v>435</v>
      </c>
      <c r="E22" s="19">
        <f t="shared" si="3"/>
        <v>586</v>
      </c>
      <c r="F22" s="20">
        <v>179</v>
      </c>
      <c r="G22" s="21">
        <v>407</v>
      </c>
      <c r="H22" s="19">
        <f t="shared" si="4"/>
        <v>48</v>
      </c>
      <c r="I22" s="20">
        <v>20</v>
      </c>
      <c r="J22" s="21">
        <v>28</v>
      </c>
    </row>
    <row r="23" spans="1:10" ht="12.75">
      <c r="A23" s="5" t="s">
        <v>42</v>
      </c>
      <c r="B23" s="19">
        <f t="shared" si="2"/>
        <v>236</v>
      </c>
      <c r="C23" s="20">
        <f t="shared" si="0"/>
        <v>59</v>
      </c>
      <c r="D23" s="21">
        <f t="shared" si="1"/>
        <v>177</v>
      </c>
      <c r="E23" s="19">
        <f t="shared" si="3"/>
        <v>221</v>
      </c>
      <c r="F23" s="20">
        <v>54</v>
      </c>
      <c r="G23" s="21">
        <v>167</v>
      </c>
      <c r="H23" s="19">
        <f t="shared" si="4"/>
        <v>15</v>
      </c>
      <c r="I23" s="20">
        <v>5</v>
      </c>
      <c r="J23" s="21">
        <v>10</v>
      </c>
    </row>
    <row r="24" spans="1:10" ht="12.75">
      <c r="A24" s="5" t="s">
        <v>43</v>
      </c>
      <c r="B24" s="19">
        <f t="shared" si="2"/>
        <v>36</v>
      </c>
      <c r="C24" s="20">
        <f t="shared" si="0"/>
        <v>2</v>
      </c>
      <c r="D24" s="21">
        <f t="shared" si="1"/>
        <v>34</v>
      </c>
      <c r="E24" s="19">
        <f t="shared" si="3"/>
        <v>36</v>
      </c>
      <c r="F24" s="20">
        <v>2</v>
      </c>
      <c r="G24" s="21">
        <v>34</v>
      </c>
      <c r="H24" s="72" t="s">
        <v>183</v>
      </c>
      <c r="I24" s="68" t="s">
        <v>183</v>
      </c>
      <c r="J24" s="69" t="s">
        <v>183</v>
      </c>
    </row>
    <row r="25" spans="1:10" ht="12.75">
      <c r="A25" s="6" t="s">
        <v>4</v>
      </c>
      <c r="B25" s="72" t="s">
        <v>183</v>
      </c>
      <c r="C25" s="68" t="s">
        <v>183</v>
      </c>
      <c r="D25" s="71" t="s">
        <v>183</v>
      </c>
      <c r="E25" s="72" t="s">
        <v>183</v>
      </c>
      <c r="F25" s="68" t="s">
        <v>183</v>
      </c>
      <c r="G25" s="71" t="s">
        <v>183</v>
      </c>
      <c r="H25" s="72" t="s">
        <v>183</v>
      </c>
      <c r="I25" s="68" t="s">
        <v>183</v>
      </c>
      <c r="J25" s="71" t="s">
        <v>183</v>
      </c>
    </row>
    <row r="26" spans="1:10" ht="12.75">
      <c r="A26" s="7" t="s">
        <v>0</v>
      </c>
      <c r="B26" s="22">
        <f>SUM(C26:D26)</f>
        <v>56602</v>
      </c>
      <c r="C26" s="23">
        <f>SUM(C5:C25)</f>
        <v>26652</v>
      </c>
      <c r="D26" s="24">
        <f>SUM(D5:D25)</f>
        <v>29950</v>
      </c>
      <c r="E26" s="22">
        <f>SUM(F26:G26)</f>
        <v>51834</v>
      </c>
      <c r="F26" s="23">
        <f>SUM(F5:F25)</f>
        <v>24329</v>
      </c>
      <c r="G26" s="24">
        <f>SUM(G5:G25)</f>
        <v>27505</v>
      </c>
      <c r="H26" s="22">
        <f>SUM(I26:J26)</f>
        <v>4768</v>
      </c>
      <c r="I26" s="23">
        <f>SUM(I5:I25)</f>
        <v>2323</v>
      </c>
      <c r="J26" s="24">
        <f>SUM(J5:J25)</f>
        <v>2445</v>
      </c>
    </row>
    <row r="27" spans="1:10" ht="12.75">
      <c r="A27" s="8"/>
      <c r="B27" s="25"/>
      <c r="C27" s="26"/>
      <c r="D27" s="27"/>
      <c r="E27" s="25"/>
      <c r="F27" s="26"/>
      <c r="G27" s="27"/>
      <c r="H27" s="25"/>
      <c r="I27" s="26"/>
      <c r="J27" s="2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Ｐ明朝,太字"&amp;18平成2年国勢調査年齢（5歳階級別）・男女別人口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F10" sqref="F10"/>
    </sheetView>
  </sheetViews>
  <sheetFormatPr defaultColWidth="9.00390625" defaultRowHeight="13.5"/>
  <sheetData>
    <row r="1" spans="1:4" ht="21.75" customHeight="1">
      <c r="A1" s="1" t="s">
        <v>167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0" ht="12.75" customHeight="1">
      <c r="A3" s="13"/>
      <c r="B3" s="15"/>
      <c r="C3" s="10" t="s">
        <v>0</v>
      </c>
      <c r="D3" s="11"/>
      <c r="E3" s="15"/>
      <c r="F3" s="10" t="s">
        <v>5</v>
      </c>
      <c r="G3" s="11"/>
      <c r="H3" s="15"/>
      <c r="I3" s="10" t="s">
        <v>46</v>
      </c>
      <c r="J3" s="11"/>
    </row>
    <row r="4" spans="1:10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</row>
    <row r="5" spans="1:10" ht="12.75" customHeight="1">
      <c r="A5" s="4" t="s">
        <v>3</v>
      </c>
      <c r="B5" s="22">
        <f>SUM(C5:D5)</f>
        <v>2666</v>
      </c>
      <c r="C5" s="23">
        <f aca="true" t="shared" si="0" ref="C5:C24">SUM(F5,I5)</f>
        <v>1362</v>
      </c>
      <c r="D5" s="24">
        <f aca="true" t="shared" si="1" ref="D5:D24">SUM(G5,J5)</f>
        <v>1304</v>
      </c>
      <c r="E5" s="19">
        <f>SUM(F5:G5)</f>
        <v>2450</v>
      </c>
      <c r="F5" s="20">
        <v>1239</v>
      </c>
      <c r="G5" s="21">
        <v>1211</v>
      </c>
      <c r="H5" s="19">
        <f>SUM(I5:J5)</f>
        <v>216</v>
      </c>
      <c r="I5" s="20">
        <v>123</v>
      </c>
      <c r="J5" s="21">
        <v>93</v>
      </c>
    </row>
    <row r="6" spans="1:10" ht="12.75" customHeight="1">
      <c r="A6" s="4" t="s">
        <v>139</v>
      </c>
      <c r="B6" s="19">
        <f aca="true" t="shared" si="2" ref="B6:B24">SUM(C6:D6)</f>
        <v>3032</v>
      </c>
      <c r="C6" s="20">
        <f t="shared" si="0"/>
        <v>1544</v>
      </c>
      <c r="D6" s="21">
        <f t="shared" si="1"/>
        <v>1488</v>
      </c>
      <c r="E6" s="19">
        <f aca="true" t="shared" si="3" ref="E6:E24">SUM(F6:G6)</f>
        <v>2788</v>
      </c>
      <c r="F6" s="20">
        <v>1414</v>
      </c>
      <c r="G6" s="21">
        <v>1374</v>
      </c>
      <c r="H6" s="19">
        <f aca="true" t="shared" si="4" ref="H6:H24">SUM(I6:J6)</f>
        <v>244</v>
      </c>
      <c r="I6" s="20">
        <v>130</v>
      </c>
      <c r="J6" s="21">
        <v>114</v>
      </c>
    </row>
    <row r="7" spans="1:10" ht="12.75" customHeight="1">
      <c r="A7" s="4" t="s">
        <v>67</v>
      </c>
      <c r="B7" s="19">
        <f t="shared" si="2"/>
        <v>3634</v>
      </c>
      <c r="C7" s="20">
        <f t="shared" si="0"/>
        <v>1831</v>
      </c>
      <c r="D7" s="21">
        <f t="shared" si="1"/>
        <v>1803</v>
      </c>
      <c r="E7" s="19">
        <f t="shared" si="3"/>
        <v>3317</v>
      </c>
      <c r="F7" s="20">
        <v>1683</v>
      </c>
      <c r="G7" s="21">
        <v>1634</v>
      </c>
      <c r="H7" s="19">
        <f t="shared" si="4"/>
        <v>317</v>
      </c>
      <c r="I7" s="20">
        <v>148</v>
      </c>
      <c r="J7" s="21">
        <v>169</v>
      </c>
    </row>
    <row r="8" spans="1:10" ht="12.75" customHeight="1">
      <c r="A8" s="5" t="s">
        <v>20</v>
      </c>
      <c r="B8" s="19">
        <f t="shared" si="2"/>
        <v>3809</v>
      </c>
      <c r="C8" s="20">
        <f t="shared" si="0"/>
        <v>1937</v>
      </c>
      <c r="D8" s="21">
        <f t="shared" si="1"/>
        <v>1872</v>
      </c>
      <c r="E8" s="19">
        <f t="shared" si="3"/>
        <v>3503</v>
      </c>
      <c r="F8" s="20">
        <v>1781</v>
      </c>
      <c r="G8" s="21">
        <v>1722</v>
      </c>
      <c r="H8" s="19">
        <f t="shared" si="4"/>
        <v>306</v>
      </c>
      <c r="I8" s="20">
        <v>156</v>
      </c>
      <c r="J8" s="21">
        <v>150</v>
      </c>
    </row>
    <row r="9" spans="1:10" ht="12.75" customHeight="1">
      <c r="A9" s="5" t="s">
        <v>22</v>
      </c>
      <c r="B9" s="19">
        <f t="shared" si="2"/>
        <v>2897</v>
      </c>
      <c r="C9" s="20">
        <f t="shared" si="0"/>
        <v>1329</v>
      </c>
      <c r="D9" s="21">
        <f t="shared" si="1"/>
        <v>1568</v>
      </c>
      <c r="E9" s="19">
        <f t="shared" si="3"/>
        <v>2694</v>
      </c>
      <c r="F9" s="20">
        <v>1219</v>
      </c>
      <c r="G9" s="21">
        <v>1475</v>
      </c>
      <c r="H9" s="19">
        <f t="shared" si="4"/>
        <v>203</v>
      </c>
      <c r="I9" s="20">
        <v>110</v>
      </c>
      <c r="J9" s="21">
        <v>93</v>
      </c>
    </row>
    <row r="10" spans="1:10" ht="12.75" customHeight="1">
      <c r="A10" s="5" t="s">
        <v>68</v>
      </c>
      <c r="B10" s="19">
        <f t="shared" si="2"/>
        <v>2754</v>
      </c>
      <c r="C10" s="20">
        <f t="shared" si="0"/>
        <v>1320</v>
      </c>
      <c r="D10" s="21">
        <f t="shared" si="1"/>
        <v>1434</v>
      </c>
      <c r="E10" s="19">
        <f t="shared" si="3"/>
        <v>2572</v>
      </c>
      <c r="F10" s="20">
        <v>1238</v>
      </c>
      <c r="G10" s="21">
        <v>1334</v>
      </c>
      <c r="H10" s="19">
        <f t="shared" si="4"/>
        <v>182</v>
      </c>
      <c r="I10" s="20">
        <v>82</v>
      </c>
      <c r="J10" s="21">
        <v>100</v>
      </c>
    </row>
    <row r="11" spans="1:10" ht="12.75" customHeight="1">
      <c r="A11" s="5" t="s">
        <v>69</v>
      </c>
      <c r="B11" s="19">
        <f t="shared" si="2"/>
        <v>2983</v>
      </c>
      <c r="C11" s="20">
        <f t="shared" si="0"/>
        <v>1437</v>
      </c>
      <c r="D11" s="21">
        <f t="shared" si="1"/>
        <v>1546</v>
      </c>
      <c r="E11" s="19">
        <f t="shared" si="3"/>
        <v>2781</v>
      </c>
      <c r="F11" s="20">
        <v>1337</v>
      </c>
      <c r="G11" s="21">
        <v>1444</v>
      </c>
      <c r="H11" s="19">
        <f t="shared" si="4"/>
        <v>202</v>
      </c>
      <c r="I11" s="20">
        <v>100</v>
      </c>
      <c r="J11" s="21">
        <v>102</v>
      </c>
    </row>
    <row r="12" spans="1:10" ht="12.75" customHeight="1">
      <c r="A12" s="5" t="s">
        <v>70</v>
      </c>
      <c r="B12" s="19">
        <f t="shared" si="2"/>
        <v>3367</v>
      </c>
      <c r="C12" s="20">
        <f t="shared" si="0"/>
        <v>1641</v>
      </c>
      <c r="D12" s="21">
        <f t="shared" si="1"/>
        <v>1726</v>
      </c>
      <c r="E12" s="19">
        <f t="shared" si="3"/>
        <v>3092</v>
      </c>
      <c r="F12" s="20">
        <v>1505</v>
      </c>
      <c r="G12" s="21">
        <v>1587</v>
      </c>
      <c r="H12" s="19">
        <f t="shared" si="4"/>
        <v>275</v>
      </c>
      <c r="I12" s="20">
        <v>136</v>
      </c>
      <c r="J12" s="21">
        <v>139</v>
      </c>
    </row>
    <row r="13" spans="1:10" ht="12.75" customHeight="1">
      <c r="A13" s="5" t="s">
        <v>71</v>
      </c>
      <c r="B13" s="19">
        <f t="shared" si="2"/>
        <v>4097</v>
      </c>
      <c r="C13" s="20">
        <f t="shared" si="0"/>
        <v>2072</v>
      </c>
      <c r="D13" s="21">
        <f t="shared" si="1"/>
        <v>2025</v>
      </c>
      <c r="E13" s="19">
        <f t="shared" si="3"/>
        <v>3752</v>
      </c>
      <c r="F13" s="20">
        <v>1881</v>
      </c>
      <c r="G13" s="21">
        <v>1871</v>
      </c>
      <c r="H13" s="19">
        <f t="shared" si="4"/>
        <v>345</v>
      </c>
      <c r="I13" s="20">
        <v>191</v>
      </c>
      <c r="J13" s="21">
        <v>154</v>
      </c>
    </row>
    <row r="14" spans="1:10" ht="12.75" customHeight="1">
      <c r="A14" s="5" t="s">
        <v>72</v>
      </c>
      <c r="B14" s="19">
        <f t="shared" si="2"/>
        <v>4464</v>
      </c>
      <c r="C14" s="20">
        <f t="shared" si="0"/>
        <v>2248</v>
      </c>
      <c r="D14" s="21">
        <f t="shared" si="1"/>
        <v>2216</v>
      </c>
      <c r="E14" s="19">
        <f t="shared" si="3"/>
        <v>4124</v>
      </c>
      <c r="F14" s="20">
        <v>2061</v>
      </c>
      <c r="G14" s="21">
        <v>2063</v>
      </c>
      <c r="H14" s="19">
        <f t="shared" si="4"/>
        <v>340</v>
      </c>
      <c r="I14" s="20">
        <v>187</v>
      </c>
      <c r="J14" s="21">
        <v>153</v>
      </c>
    </row>
    <row r="15" spans="1:10" ht="12.75" customHeight="1">
      <c r="A15" s="5" t="s">
        <v>73</v>
      </c>
      <c r="B15" s="19">
        <f t="shared" si="2"/>
        <v>3483</v>
      </c>
      <c r="C15" s="20">
        <f t="shared" si="0"/>
        <v>1731</v>
      </c>
      <c r="D15" s="21">
        <f t="shared" si="1"/>
        <v>1752</v>
      </c>
      <c r="E15" s="19">
        <f t="shared" si="3"/>
        <v>3212</v>
      </c>
      <c r="F15" s="20">
        <v>1605</v>
      </c>
      <c r="G15" s="21">
        <v>1607</v>
      </c>
      <c r="H15" s="19">
        <f t="shared" si="4"/>
        <v>271</v>
      </c>
      <c r="I15" s="20">
        <v>126</v>
      </c>
      <c r="J15" s="21">
        <v>145</v>
      </c>
    </row>
    <row r="16" spans="1:10" ht="12.75" customHeight="1">
      <c r="A16" s="5" t="s">
        <v>30</v>
      </c>
      <c r="B16" s="19">
        <f t="shared" si="2"/>
        <v>3314</v>
      </c>
      <c r="C16" s="20">
        <f t="shared" si="0"/>
        <v>1586</v>
      </c>
      <c r="D16" s="21">
        <f t="shared" si="1"/>
        <v>1728</v>
      </c>
      <c r="E16" s="19">
        <f t="shared" si="3"/>
        <v>3059</v>
      </c>
      <c r="F16" s="20">
        <v>1455</v>
      </c>
      <c r="G16" s="21">
        <v>1604</v>
      </c>
      <c r="H16" s="19">
        <f t="shared" si="4"/>
        <v>255</v>
      </c>
      <c r="I16" s="20">
        <v>131</v>
      </c>
      <c r="J16" s="21">
        <v>124</v>
      </c>
    </row>
    <row r="17" spans="1:10" ht="12.75" customHeight="1">
      <c r="A17" s="5" t="s">
        <v>32</v>
      </c>
      <c r="B17" s="19">
        <f t="shared" si="2"/>
        <v>3715</v>
      </c>
      <c r="C17" s="20">
        <f t="shared" si="0"/>
        <v>1715</v>
      </c>
      <c r="D17" s="21">
        <f t="shared" si="1"/>
        <v>2000</v>
      </c>
      <c r="E17" s="19">
        <f t="shared" si="3"/>
        <v>3393</v>
      </c>
      <c r="F17" s="20">
        <v>1573</v>
      </c>
      <c r="G17" s="21">
        <v>1820</v>
      </c>
      <c r="H17" s="19">
        <f t="shared" si="4"/>
        <v>322</v>
      </c>
      <c r="I17" s="20">
        <v>142</v>
      </c>
      <c r="J17" s="21">
        <v>180</v>
      </c>
    </row>
    <row r="18" spans="1:10" ht="12.75" customHeight="1">
      <c r="A18" s="5" t="s">
        <v>34</v>
      </c>
      <c r="B18" s="19">
        <f t="shared" si="2"/>
        <v>3718</v>
      </c>
      <c r="C18" s="20">
        <f t="shared" si="0"/>
        <v>1661</v>
      </c>
      <c r="D18" s="21">
        <f t="shared" si="1"/>
        <v>2057</v>
      </c>
      <c r="E18" s="19">
        <f t="shared" si="3"/>
        <v>3349</v>
      </c>
      <c r="F18" s="20">
        <v>1491</v>
      </c>
      <c r="G18" s="21">
        <v>1858</v>
      </c>
      <c r="H18" s="19">
        <f t="shared" si="4"/>
        <v>369</v>
      </c>
      <c r="I18" s="20">
        <v>170</v>
      </c>
      <c r="J18" s="21">
        <v>199</v>
      </c>
    </row>
    <row r="19" spans="1:10" ht="12.75" customHeight="1">
      <c r="A19" s="5" t="s">
        <v>36</v>
      </c>
      <c r="B19" s="19">
        <f t="shared" si="2"/>
        <v>2947</v>
      </c>
      <c r="C19" s="20">
        <f t="shared" si="0"/>
        <v>1149</v>
      </c>
      <c r="D19" s="21">
        <f t="shared" si="1"/>
        <v>1798</v>
      </c>
      <c r="E19" s="19">
        <f t="shared" si="3"/>
        <v>2660</v>
      </c>
      <c r="F19" s="20">
        <v>1037</v>
      </c>
      <c r="G19" s="21">
        <v>1623</v>
      </c>
      <c r="H19" s="19">
        <f t="shared" si="4"/>
        <v>287</v>
      </c>
      <c r="I19" s="20">
        <v>112</v>
      </c>
      <c r="J19" s="21">
        <v>175</v>
      </c>
    </row>
    <row r="20" spans="1:10" ht="12.75" customHeight="1">
      <c r="A20" s="5" t="s">
        <v>38</v>
      </c>
      <c r="B20" s="19">
        <f t="shared" si="2"/>
        <v>2089</v>
      </c>
      <c r="C20" s="20">
        <f t="shared" si="0"/>
        <v>775</v>
      </c>
      <c r="D20" s="21">
        <f t="shared" si="1"/>
        <v>1314</v>
      </c>
      <c r="E20" s="19">
        <f t="shared" si="3"/>
        <v>1890</v>
      </c>
      <c r="F20" s="20">
        <v>713</v>
      </c>
      <c r="G20" s="21">
        <v>1177</v>
      </c>
      <c r="H20" s="19">
        <f t="shared" si="4"/>
        <v>199</v>
      </c>
      <c r="I20" s="20">
        <v>62</v>
      </c>
      <c r="J20" s="21">
        <v>137</v>
      </c>
    </row>
    <row r="21" spans="1:10" ht="12.75">
      <c r="A21" s="5" t="s">
        <v>40</v>
      </c>
      <c r="B21" s="19">
        <f t="shared" si="2"/>
        <v>1575</v>
      </c>
      <c r="C21" s="20">
        <f t="shared" si="0"/>
        <v>518</v>
      </c>
      <c r="D21" s="21">
        <f t="shared" si="1"/>
        <v>1057</v>
      </c>
      <c r="E21" s="19">
        <f t="shared" si="3"/>
        <v>1424</v>
      </c>
      <c r="F21" s="20">
        <v>459</v>
      </c>
      <c r="G21" s="21">
        <v>965</v>
      </c>
      <c r="H21" s="19">
        <f t="shared" si="4"/>
        <v>151</v>
      </c>
      <c r="I21" s="20">
        <v>59</v>
      </c>
      <c r="J21" s="21">
        <v>92</v>
      </c>
    </row>
    <row r="22" spans="1:10" ht="12.75">
      <c r="A22" s="5" t="s">
        <v>41</v>
      </c>
      <c r="B22" s="19">
        <f t="shared" si="2"/>
        <v>781</v>
      </c>
      <c r="C22" s="20">
        <f t="shared" si="0"/>
        <v>225</v>
      </c>
      <c r="D22" s="21">
        <f t="shared" si="1"/>
        <v>556</v>
      </c>
      <c r="E22" s="19">
        <f t="shared" si="3"/>
        <v>726</v>
      </c>
      <c r="F22" s="20">
        <v>206</v>
      </c>
      <c r="G22" s="21">
        <v>520</v>
      </c>
      <c r="H22" s="19">
        <f t="shared" si="4"/>
        <v>55</v>
      </c>
      <c r="I22" s="20">
        <v>19</v>
      </c>
      <c r="J22" s="21">
        <v>36</v>
      </c>
    </row>
    <row r="23" spans="1:10" ht="12.75">
      <c r="A23" s="5" t="s">
        <v>42</v>
      </c>
      <c r="B23" s="19">
        <f t="shared" si="2"/>
        <v>276</v>
      </c>
      <c r="C23" s="20">
        <f t="shared" si="0"/>
        <v>79</v>
      </c>
      <c r="D23" s="21">
        <f t="shared" si="1"/>
        <v>197</v>
      </c>
      <c r="E23" s="19">
        <f t="shared" si="3"/>
        <v>256</v>
      </c>
      <c r="F23" s="20">
        <v>71</v>
      </c>
      <c r="G23" s="21">
        <v>185</v>
      </c>
      <c r="H23" s="19">
        <f t="shared" si="4"/>
        <v>20</v>
      </c>
      <c r="I23" s="20">
        <v>8</v>
      </c>
      <c r="J23" s="21">
        <v>12</v>
      </c>
    </row>
    <row r="24" spans="1:10" ht="12.75">
      <c r="A24" s="5" t="s">
        <v>43</v>
      </c>
      <c r="B24" s="19">
        <f t="shared" si="2"/>
        <v>68</v>
      </c>
      <c r="C24" s="20">
        <f t="shared" si="0"/>
        <v>21</v>
      </c>
      <c r="D24" s="21">
        <f t="shared" si="1"/>
        <v>47</v>
      </c>
      <c r="E24" s="19">
        <f t="shared" si="3"/>
        <v>65</v>
      </c>
      <c r="F24" s="20">
        <v>19</v>
      </c>
      <c r="G24" s="21">
        <v>46</v>
      </c>
      <c r="H24" s="19">
        <f t="shared" si="4"/>
        <v>3</v>
      </c>
      <c r="I24" s="20">
        <v>2</v>
      </c>
      <c r="J24" s="21">
        <v>1</v>
      </c>
    </row>
    <row r="25" spans="1:10" ht="12.75">
      <c r="A25" s="6" t="s">
        <v>4</v>
      </c>
      <c r="B25" s="72" t="s">
        <v>183</v>
      </c>
      <c r="C25" s="68" t="s">
        <v>183</v>
      </c>
      <c r="D25" s="71" t="s">
        <v>183</v>
      </c>
      <c r="E25" s="72" t="s">
        <v>183</v>
      </c>
      <c r="F25" s="68" t="s">
        <v>183</v>
      </c>
      <c r="G25" s="71" t="s">
        <v>183</v>
      </c>
      <c r="H25" s="72" t="s">
        <v>183</v>
      </c>
      <c r="I25" s="68" t="s">
        <v>183</v>
      </c>
      <c r="J25" s="71" t="s">
        <v>183</v>
      </c>
    </row>
    <row r="26" spans="1:10" ht="12.75">
      <c r="A26" s="7" t="s">
        <v>0</v>
      </c>
      <c r="B26" s="22">
        <f>SUM(C26:D26)</f>
        <v>55669</v>
      </c>
      <c r="C26" s="23">
        <f>SUM(C5:C25)</f>
        <v>26181</v>
      </c>
      <c r="D26" s="24">
        <f>SUM(D5:D25)</f>
        <v>29488</v>
      </c>
      <c r="E26" s="22">
        <f>SUM(F26:G26)</f>
        <v>51107</v>
      </c>
      <c r="F26" s="23">
        <f>SUM(F5:F25)</f>
        <v>23987</v>
      </c>
      <c r="G26" s="24">
        <f>SUM(G5:G25)</f>
        <v>27120</v>
      </c>
      <c r="H26" s="22">
        <f>SUM(I26:J26)</f>
        <v>4562</v>
      </c>
      <c r="I26" s="23">
        <f>SUM(I5:I25)</f>
        <v>2194</v>
      </c>
      <c r="J26" s="24">
        <f>SUM(J5:J25)</f>
        <v>2368</v>
      </c>
    </row>
    <row r="27" spans="1:10" ht="12.75">
      <c r="A27" s="8"/>
      <c r="B27" s="25"/>
      <c r="C27" s="26"/>
      <c r="D27" s="27"/>
      <c r="E27" s="25"/>
      <c r="F27" s="26"/>
      <c r="G27" s="27"/>
      <c r="H27" s="25"/>
      <c r="I27" s="26"/>
      <c r="J27" s="2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Ｐ明朝,太字"&amp;18平成7年国勢調査年齢（5歳階級別）・男女別人口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E18" sqref="E18"/>
    </sheetView>
  </sheetViews>
  <sheetFormatPr defaultColWidth="9.00390625" defaultRowHeight="13.5"/>
  <sheetData>
    <row r="1" spans="1:4" ht="21.75" customHeight="1">
      <c r="A1" s="1" t="s">
        <v>168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0" ht="12.75" customHeight="1">
      <c r="A3" s="13"/>
      <c r="B3" s="15"/>
      <c r="C3" s="10" t="s">
        <v>0</v>
      </c>
      <c r="D3" s="11"/>
      <c r="E3" s="15"/>
      <c r="F3" s="10" t="s">
        <v>5</v>
      </c>
      <c r="G3" s="11"/>
      <c r="H3" s="15"/>
      <c r="I3" s="10" t="s">
        <v>46</v>
      </c>
      <c r="J3" s="11"/>
    </row>
    <row r="4" spans="1:10" ht="12.75" customHeight="1">
      <c r="A4" s="28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</row>
    <row r="5" spans="1:10" ht="12.75" customHeight="1">
      <c r="A5" s="4" t="s">
        <v>3</v>
      </c>
      <c r="B5" s="22">
        <f>SUM(C5:D5)</f>
        <v>2404</v>
      </c>
      <c r="C5" s="23">
        <f aca="true" t="shared" si="0" ref="C5:C25">SUM(F5,I5)</f>
        <v>1285</v>
      </c>
      <c r="D5" s="24">
        <f aca="true" t="shared" si="1" ref="D5:D25">SUM(G5,J5)</f>
        <v>1119</v>
      </c>
      <c r="E5" s="19">
        <f>SUM(F5:G5)</f>
        <v>2251</v>
      </c>
      <c r="F5" s="20">
        <v>1195</v>
      </c>
      <c r="G5" s="21">
        <v>1056</v>
      </c>
      <c r="H5" s="19">
        <f>SUM(I5:J5)</f>
        <v>153</v>
      </c>
      <c r="I5" s="20">
        <v>90</v>
      </c>
      <c r="J5" s="21">
        <v>63</v>
      </c>
    </row>
    <row r="6" spans="1:10" ht="12.75" customHeight="1">
      <c r="A6" s="4" t="s">
        <v>140</v>
      </c>
      <c r="B6" s="19">
        <f aca="true" t="shared" si="2" ref="B6:B25">SUM(C6:D6)</f>
        <v>2637</v>
      </c>
      <c r="C6" s="20">
        <f t="shared" si="0"/>
        <v>1341</v>
      </c>
      <c r="D6" s="21">
        <f t="shared" si="1"/>
        <v>1296</v>
      </c>
      <c r="E6" s="19">
        <f aca="true" t="shared" si="3" ref="E6:E25">SUM(F6:G6)</f>
        <v>2421</v>
      </c>
      <c r="F6" s="20">
        <v>1225</v>
      </c>
      <c r="G6" s="21">
        <v>1196</v>
      </c>
      <c r="H6" s="19">
        <f aca="true" t="shared" si="4" ref="H6:H25">SUM(I6:J6)</f>
        <v>216</v>
      </c>
      <c r="I6" s="20">
        <v>116</v>
      </c>
      <c r="J6" s="21">
        <v>100</v>
      </c>
    </row>
    <row r="7" spans="1:10" ht="12.75" customHeight="1">
      <c r="A7" s="4" t="s">
        <v>67</v>
      </c>
      <c r="B7" s="19">
        <f t="shared" si="2"/>
        <v>2996</v>
      </c>
      <c r="C7" s="20">
        <f t="shared" si="0"/>
        <v>1511</v>
      </c>
      <c r="D7" s="21">
        <f t="shared" si="1"/>
        <v>1485</v>
      </c>
      <c r="E7" s="19">
        <f t="shared" si="3"/>
        <v>2745</v>
      </c>
      <c r="F7" s="20">
        <v>1378</v>
      </c>
      <c r="G7" s="21">
        <v>1367</v>
      </c>
      <c r="H7" s="19">
        <f t="shared" si="4"/>
        <v>251</v>
      </c>
      <c r="I7" s="20">
        <v>133</v>
      </c>
      <c r="J7" s="21">
        <v>118</v>
      </c>
    </row>
    <row r="8" spans="1:10" ht="12.75" customHeight="1">
      <c r="A8" s="5" t="s">
        <v>20</v>
      </c>
      <c r="B8" s="19">
        <f t="shared" si="2"/>
        <v>3296</v>
      </c>
      <c r="C8" s="20">
        <f t="shared" si="0"/>
        <v>1616</v>
      </c>
      <c r="D8" s="21">
        <f t="shared" si="1"/>
        <v>1680</v>
      </c>
      <c r="E8" s="19">
        <f t="shared" si="3"/>
        <v>3018</v>
      </c>
      <c r="F8" s="20">
        <v>1476</v>
      </c>
      <c r="G8" s="21">
        <v>1542</v>
      </c>
      <c r="H8" s="19">
        <f t="shared" si="4"/>
        <v>278</v>
      </c>
      <c r="I8" s="20">
        <v>140</v>
      </c>
      <c r="J8" s="21">
        <v>138</v>
      </c>
    </row>
    <row r="9" spans="1:10" ht="12.75" customHeight="1">
      <c r="A9" s="5" t="s">
        <v>22</v>
      </c>
      <c r="B9" s="19">
        <f t="shared" si="2"/>
        <v>2588</v>
      </c>
      <c r="C9" s="20">
        <f t="shared" si="0"/>
        <v>1217</v>
      </c>
      <c r="D9" s="21">
        <f t="shared" si="1"/>
        <v>1371</v>
      </c>
      <c r="E9" s="19">
        <f t="shared" si="3"/>
        <v>2378</v>
      </c>
      <c r="F9" s="20">
        <v>1106</v>
      </c>
      <c r="G9" s="21">
        <v>1272</v>
      </c>
      <c r="H9" s="19">
        <f t="shared" si="4"/>
        <v>210</v>
      </c>
      <c r="I9" s="20">
        <v>111</v>
      </c>
      <c r="J9" s="21">
        <v>99</v>
      </c>
    </row>
    <row r="10" spans="1:10" ht="12.75" customHeight="1">
      <c r="A10" s="5" t="s">
        <v>68</v>
      </c>
      <c r="B10" s="19">
        <f t="shared" si="2"/>
        <v>3292</v>
      </c>
      <c r="C10" s="20">
        <f t="shared" si="0"/>
        <v>1640</v>
      </c>
      <c r="D10" s="21">
        <f t="shared" si="1"/>
        <v>1652</v>
      </c>
      <c r="E10" s="19">
        <f t="shared" si="3"/>
        <v>3088</v>
      </c>
      <c r="F10" s="20">
        <v>1528</v>
      </c>
      <c r="G10" s="21">
        <v>1560</v>
      </c>
      <c r="H10" s="19">
        <f t="shared" si="4"/>
        <v>204</v>
      </c>
      <c r="I10" s="20">
        <v>112</v>
      </c>
      <c r="J10" s="21">
        <v>92</v>
      </c>
    </row>
    <row r="11" spans="1:10" ht="12.75" customHeight="1">
      <c r="A11" s="5" t="s">
        <v>69</v>
      </c>
      <c r="B11" s="19">
        <f t="shared" si="2"/>
        <v>2777</v>
      </c>
      <c r="C11" s="20">
        <f t="shared" si="0"/>
        <v>1372</v>
      </c>
      <c r="D11" s="21">
        <f t="shared" si="1"/>
        <v>1405</v>
      </c>
      <c r="E11" s="19">
        <f t="shared" si="3"/>
        <v>2600</v>
      </c>
      <c r="F11" s="20">
        <v>1287</v>
      </c>
      <c r="G11" s="21">
        <v>1313</v>
      </c>
      <c r="H11" s="19">
        <f t="shared" si="4"/>
        <v>177</v>
      </c>
      <c r="I11" s="20">
        <v>85</v>
      </c>
      <c r="J11" s="21">
        <v>92</v>
      </c>
    </row>
    <row r="12" spans="1:10" ht="12.75" customHeight="1">
      <c r="A12" s="5" t="s">
        <v>70</v>
      </c>
      <c r="B12" s="19">
        <f t="shared" si="2"/>
        <v>2922</v>
      </c>
      <c r="C12" s="20">
        <f t="shared" si="0"/>
        <v>1414</v>
      </c>
      <c r="D12" s="21">
        <f t="shared" si="1"/>
        <v>1508</v>
      </c>
      <c r="E12" s="19">
        <f t="shared" si="3"/>
        <v>2723</v>
      </c>
      <c r="F12" s="20">
        <v>1316</v>
      </c>
      <c r="G12" s="21">
        <v>1407</v>
      </c>
      <c r="H12" s="19">
        <f t="shared" si="4"/>
        <v>199</v>
      </c>
      <c r="I12" s="20">
        <v>98</v>
      </c>
      <c r="J12" s="21">
        <v>101</v>
      </c>
    </row>
    <row r="13" spans="1:10" ht="12.75" customHeight="1">
      <c r="A13" s="5" t="s">
        <v>71</v>
      </c>
      <c r="B13" s="19">
        <f t="shared" si="2"/>
        <v>3302</v>
      </c>
      <c r="C13" s="20">
        <f t="shared" si="0"/>
        <v>1597</v>
      </c>
      <c r="D13" s="21">
        <f t="shared" si="1"/>
        <v>1705</v>
      </c>
      <c r="E13" s="19">
        <f t="shared" si="3"/>
        <v>3032</v>
      </c>
      <c r="F13" s="20">
        <v>1465</v>
      </c>
      <c r="G13" s="21">
        <v>1567</v>
      </c>
      <c r="H13" s="19">
        <f t="shared" si="4"/>
        <v>270</v>
      </c>
      <c r="I13" s="20">
        <v>132</v>
      </c>
      <c r="J13" s="21">
        <v>138</v>
      </c>
    </row>
    <row r="14" spans="1:10" ht="12.75" customHeight="1">
      <c r="A14" s="5" t="s">
        <v>72</v>
      </c>
      <c r="B14" s="19">
        <f t="shared" si="2"/>
        <v>4011</v>
      </c>
      <c r="C14" s="20">
        <f t="shared" si="0"/>
        <v>2016</v>
      </c>
      <c r="D14" s="21">
        <f t="shared" si="1"/>
        <v>1995</v>
      </c>
      <c r="E14" s="19">
        <f t="shared" si="3"/>
        <v>3674</v>
      </c>
      <c r="F14" s="20">
        <v>1827</v>
      </c>
      <c r="G14" s="21">
        <v>1847</v>
      </c>
      <c r="H14" s="19">
        <f t="shared" si="4"/>
        <v>337</v>
      </c>
      <c r="I14" s="20">
        <v>189</v>
      </c>
      <c r="J14" s="21">
        <v>148</v>
      </c>
    </row>
    <row r="15" spans="1:10" ht="12.75" customHeight="1">
      <c r="A15" s="5" t="s">
        <v>73</v>
      </c>
      <c r="B15" s="19">
        <f t="shared" si="2"/>
        <v>4379</v>
      </c>
      <c r="C15" s="20">
        <f t="shared" si="0"/>
        <v>2204</v>
      </c>
      <c r="D15" s="21">
        <f t="shared" si="1"/>
        <v>2175</v>
      </c>
      <c r="E15" s="19">
        <f t="shared" si="3"/>
        <v>4040</v>
      </c>
      <c r="F15" s="20">
        <v>2024</v>
      </c>
      <c r="G15" s="21">
        <v>2016</v>
      </c>
      <c r="H15" s="19">
        <f t="shared" si="4"/>
        <v>339</v>
      </c>
      <c r="I15" s="20">
        <v>180</v>
      </c>
      <c r="J15" s="21">
        <v>159</v>
      </c>
    </row>
    <row r="16" spans="1:10" ht="12.75" customHeight="1">
      <c r="A16" s="5" t="s">
        <v>30</v>
      </c>
      <c r="B16" s="19">
        <f t="shared" si="2"/>
        <v>3391</v>
      </c>
      <c r="C16" s="20">
        <f t="shared" si="0"/>
        <v>1654</v>
      </c>
      <c r="D16" s="21">
        <f t="shared" si="1"/>
        <v>1737</v>
      </c>
      <c r="E16" s="19">
        <f t="shared" si="3"/>
        <v>3125</v>
      </c>
      <c r="F16" s="20">
        <v>1531</v>
      </c>
      <c r="G16" s="21">
        <v>1594</v>
      </c>
      <c r="H16" s="19">
        <f t="shared" si="4"/>
        <v>266</v>
      </c>
      <c r="I16" s="20">
        <v>123</v>
      </c>
      <c r="J16" s="21">
        <v>143</v>
      </c>
    </row>
    <row r="17" spans="1:10" ht="12.75" customHeight="1">
      <c r="A17" s="5" t="s">
        <v>32</v>
      </c>
      <c r="B17" s="19">
        <f t="shared" si="2"/>
        <v>3211</v>
      </c>
      <c r="C17" s="20">
        <f t="shared" si="0"/>
        <v>1520</v>
      </c>
      <c r="D17" s="21">
        <f t="shared" si="1"/>
        <v>1691</v>
      </c>
      <c r="E17" s="19">
        <f t="shared" si="3"/>
        <v>2966</v>
      </c>
      <c r="F17" s="20">
        <v>1395</v>
      </c>
      <c r="G17" s="21">
        <v>1571</v>
      </c>
      <c r="H17" s="19">
        <f t="shared" si="4"/>
        <v>245</v>
      </c>
      <c r="I17" s="20">
        <v>125</v>
      </c>
      <c r="J17" s="21">
        <v>120</v>
      </c>
    </row>
    <row r="18" spans="1:10" ht="12.75" customHeight="1">
      <c r="A18" s="5" t="s">
        <v>34</v>
      </c>
      <c r="B18" s="19">
        <f t="shared" si="2"/>
        <v>3521</v>
      </c>
      <c r="C18" s="20">
        <f t="shared" si="0"/>
        <v>1595</v>
      </c>
      <c r="D18" s="21">
        <f t="shared" si="1"/>
        <v>1926</v>
      </c>
      <c r="E18" s="19">
        <f t="shared" si="3"/>
        <v>3199</v>
      </c>
      <c r="F18" s="20">
        <v>1455</v>
      </c>
      <c r="G18" s="21">
        <v>1744</v>
      </c>
      <c r="H18" s="19">
        <f t="shared" si="4"/>
        <v>322</v>
      </c>
      <c r="I18" s="20">
        <v>140</v>
      </c>
      <c r="J18" s="21">
        <v>182</v>
      </c>
    </row>
    <row r="19" spans="1:10" ht="12.75" customHeight="1">
      <c r="A19" s="5" t="s">
        <v>36</v>
      </c>
      <c r="B19" s="19">
        <f t="shared" si="2"/>
        <v>3447</v>
      </c>
      <c r="C19" s="20">
        <f t="shared" si="0"/>
        <v>1456</v>
      </c>
      <c r="D19" s="21">
        <f t="shared" si="1"/>
        <v>1991</v>
      </c>
      <c r="E19" s="19">
        <f t="shared" si="3"/>
        <v>3108</v>
      </c>
      <c r="F19" s="20">
        <v>1307</v>
      </c>
      <c r="G19" s="21">
        <v>1801</v>
      </c>
      <c r="H19" s="19">
        <f t="shared" si="4"/>
        <v>339</v>
      </c>
      <c r="I19" s="20">
        <v>149</v>
      </c>
      <c r="J19" s="21">
        <v>190</v>
      </c>
    </row>
    <row r="20" spans="1:10" ht="12.75" customHeight="1">
      <c r="A20" s="5" t="s">
        <v>38</v>
      </c>
      <c r="B20" s="19">
        <f t="shared" si="2"/>
        <v>2612</v>
      </c>
      <c r="C20" s="20">
        <f t="shared" si="0"/>
        <v>967</v>
      </c>
      <c r="D20" s="21">
        <f t="shared" si="1"/>
        <v>1645</v>
      </c>
      <c r="E20" s="19">
        <f t="shared" si="3"/>
        <v>2355</v>
      </c>
      <c r="F20" s="20">
        <v>874</v>
      </c>
      <c r="G20" s="21">
        <v>1481</v>
      </c>
      <c r="H20" s="19">
        <f t="shared" si="4"/>
        <v>257</v>
      </c>
      <c r="I20" s="20">
        <v>93</v>
      </c>
      <c r="J20" s="21">
        <v>164</v>
      </c>
    </row>
    <row r="21" spans="1:10" ht="12.75">
      <c r="A21" s="5" t="s">
        <v>40</v>
      </c>
      <c r="B21" s="19">
        <f t="shared" si="2"/>
        <v>1636</v>
      </c>
      <c r="C21" s="20">
        <f t="shared" si="0"/>
        <v>559</v>
      </c>
      <c r="D21" s="21">
        <f t="shared" si="1"/>
        <v>1077</v>
      </c>
      <c r="E21" s="19">
        <f t="shared" si="3"/>
        <v>1496</v>
      </c>
      <c r="F21" s="20">
        <v>514</v>
      </c>
      <c r="G21" s="21">
        <v>982</v>
      </c>
      <c r="H21" s="19">
        <f t="shared" si="4"/>
        <v>140</v>
      </c>
      <c r="I21" s="20">
        <v>45</v>
      </c>
      <c r="J21" s="21">
        <v>95</v>
      </c>
    </row>
    <row r="22" spans="1:10" ht="12.75">
      <c r="A22" s="5" t="s">
        <v>41</v>
      </c>
      <c r="B22" s="19">
        <f t="shared" si="2"/>
        <v>1066</v>
      </c>
      <c r="C22" s="20">
        <f t="shared" si="0"/>
        <v>294</v>
      </c>
      <c r="D22" s="21">
        <f t="shared" si="1"/>
        <v>772</v>
      </c>
      <c r="E22" s="19">
        <f t="shared" si="3"/>
        <v>982</v>
      </c>
      <c r="F22" s="20">
        <v>266</v>
      </c>
      <c r="G22" s="21">
        <v>716</v>
      </c>
      <c r="H22" s="19">
        <f t="shared" si="4"/>
        <v>84</v>
      </c>
      <c r="I22" s="20">
        <v>28</v>
      </c>
      <c r="J22" s="21">
        <v>56</v>
      </c>
    </row>
    <row r="23" spans="1:10" ht="12.75">
      <c r="A23" s="5" t="s">
        <v>42</v>
      </c>
      <c r="B23" s="19">
        <f t="shared" si="2"/>
        <v>410</v>
      </c>
      <c r="C23" s="20">
        <f t="shared" si="0"/>
        <v>97</v>
      </c>
      <c r="D23" s="21">
        <f t="shared" si="1"/>
        <v>313</v>
      </c>
      <c r="E23" s="19">
        <f t="shared" si="3"/>
        <v>389</v>
      </c>
      <c r="F23" s="20">
        <v>89</v>
      </c>
      <c r="G23" s="21">
        <v>300</v>
      </c>
      <c r="H23" s="19">
        <f t="shared" si="4"/>
        <v>21</v>
      </c>
      <c r="I23" s="20">
        <v>8</v>
      </c>
      <c r="J23" s="21">
        <v>13</v>
      </c>
    </row>
    <row r="24" spans="1:10" ht="12.75">
      <c r="A24" s="5" t="s">
        <v>43</v>
      </c>
      <c r="B24" s="19">
        <f t="shared" si="2"/>
        <v>98</v>
      </c>
      <c r="C24" s="20">
        <f t="shared" si="0"/>
        <v>15</v>
      </c>
      <c r="D24" s="21">
        <f t="shared" si="1"/>
        <v>83</v>
      </c>
      <c r="E24" s="19">
        <f t="shared" si="3"/>
        <v>91</v>
      </c>
      <c r="F24" s="20">
        <v>13</v>
      </c>
      <c r="G24" s="21">
        <v>78</v>
      </c>
      <c r="H24" s="19">
        <f t="shared" si="4"/>
        <v>7</v>
      </c>
      <c r="I24" s="20">
        <v>2</v>
      </c>
      <c r="J24" s="21">
        <v>5</v>
      </c>
    </row>
    <row r="25" spans="1:10" ht="12.75">
      <c r="A25" s="6" t="s">
        <v>4</v>
      </c>
      <c r="B25" s="25">
        <f t="shared" si="2"/>
        <v>31</v>
      </c>
      <c r="C25" s="26">
        <f t="shared" si="0"/>
        <v>18</v>
      </c>
      <c r="D25" s="27">
        <f t="shared" si="1"/>
        <v>13</v>
      </c>
      <c r="E25" s="19">
        <f t="shared" si="3"/>
        <v>30</v>
      </c>
      <c r="F25" s="20">
        <v>17</v>
      </c>
      <c r="G25" s="21">
        <v>13</v>
      </c>
      <c r="H25" s="19">
        <f t="shared" si="4"/>
        <v>1</v>
      </c>
      <c r="I25" s="20">
        <v>1</v>
      </c>
      <c r="J25" s="71" t="s">
        <v>183</v>
      </c>
    </row>
    <row r="26" spans="1:10" ht="12.75">
      <c r="A26" s="7" t="s">
        <v>0</v>
      </c>
      <c r="B26" s="22">
        <f>SUM(C26:D26)</f>
        <v>54027</v>
      </c>
      <c r="C26" s="23">
        <f>SUM(C5:C25)</f>
        <v>25388</v>
      </c>
      <c r="D26" s="24">
        <f>SUM(D5:D25)</f>
        <v>28639</v>
      </c>
      <c r="E26" s="22">
        <f>SUM(F26:G26)</f>
        <v>49711</v>
      </c>
      <c r="F26" s="23">
        <f>SUM(F5:F25)</f>
        <v>23288</v>
      </c>
      <c r="G26" s="24">
        <f>SUM(G5:G25)</f>
        <v>26423</v>
      </c>
      <c r="H26" s="22">
        <f>SUM(I26:J26)</f>
        <v>4316</v>
      </c>
      <c r="I26" s="23">
        <f>SUM(I5:I25)</f>
        <v>2100</v>
      </c>
      <c r="J26" s="24">
        <f>SUM(J5:J25)</f>
        <v>2216</v>
      </c>
    </row>
    <row r="27" spans="1:10" ht="12.75">
      <c r="A27" s="8"/>
      <c r="B27" s="25"/>
      <c r="C27" s="26"/>
      <c r="D27" s="27"/>
      <c r="E27" s="25"/>
      <c r="F27" s="26"/>
      <c r="G27" s="27"/>
      <c r="H27" s="25"/>
      <c r="I27" s="26"/>
      <c r="J27" s="2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Ｐ明朝,太字"&amp;18平成12年国勢調査年齢（5歳階級別）・男女別人口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13" sqref="B13"/>
    </sheetView>
  </sheetViews>
  <sheetFormatPr defaultColWidth="9.00390625" defaultRowHeight="13.5"/>
  <sheetData>
    <row r="1" spans="1:4" ht="21.75" customHeight="1">
      <c r="A1" s="1" t="s">
        <v>169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3"/>
      <c r="B3" s="15"/>
      <c r="C3" s="10" t="s">
        <v>5</v>
      </c>
      <c r="D3" s="11"/>
    </row>
    <row r="4" spans="1:4" ht="12.75" customHeight="1">
      <c r="A4" s="14"/>
      <c r="B4" s="16" t="s">
        <v>0</v>
      </c>
      <c r="C4" s="18" t="s">
        <v>1</v>
      </c>
      <c r="D4" s="17" t="s">
        <v>2</v>
      </c>
    </row>
    <row r="5" spans="1:4" ht="12.75" customHeight="1">
      <c r="A5" s="4" t="s">
        <v>3</v>
      </c>
      <c r="B5" s="19">
        <f>SUM(C5:D5)</f>
        <v>2158</v>
      </c>
      <c r="C5" s="20">
        <v>1110</v>
      </c>
      <c r="D5" s="21">
        <v>1048</v>
      </c>
    </row>
    <row r="6" spans="1:4" ht="12.75" customHeight="1">
      <c r="A6" s="4" t="s">
        <v>141</v>
      </c>
      <c r="B6" s="19">
        <f aca="true" t="shared" si="0" ref="B6:B25">SUM(C6:D6)</f>
        <v>2375</v>
      </c>
      <c r="C6" s="20">
        <v>1256</v>
      </c>
      <c r="D6" s="21">
        <v>1119</v>
      </c>
    </row>
    <row r="7" spans="1:4" ht="12.75" customHeight="1">
      <c r="A7" s="4" t="s">
        <v>67</v>
      </c>
      <c r="B7" s="19">
        <f t="shared" si="0"/>
        <v>2626</v>
      </c>
      <c r="C7" s="20">
        <v>1340</v>
      </c>
      <c r="D7" s="21">
        <v>1286</v>
      </c>
    </row>
    <row r="8" spans="1:4" ht="12.75" customHeight="1">
      <c r="A8" s="5" t="s">
        <v>20</v>
      </c>
      <c r="B8" s="19">
        <f t="shared" si="0"/>
        <v>2816</v>
      </c>
      <c r="C8" s="20">
        <v>1426</v>
      </c>
      <c r="D8" s="21">
        <v>1390</v>
      </c>
    </row>
    <row r="9" spans="1:4" ht="12.75" customHeight="1">
      <c r="A9" s="5" t="s">
        <v>22</v>
      </c>
      <c r="B9" s="19">
        <f t="shared" si="0"/>
        <v>2281</v>
      </c>
      <c r="C9" s="20">
        <v>1092</v>
      </c>
      <c r="D9" s="21">
        <v>1189</v>
      </c>
    </row>
    <row r="10" spans="1:4" ht="12.75" customHeight="1">
      <c r="A10" s="5" t="s">
        <v>68</v>
      </c>
      <c r="B10" s="19">
        <f t="shared" si="0"/>
        <v>2950</v>
      </c>
      <c r="C10" s="20">
        <v>1429</v>
      </c>
      <c r="D10" s="21">
        <v>1521</v>
      </c>
    </row>
    <row r="11" spans="1:4" ht="12.75" customHeight="1">
      <c r="A11" s="5" t="s">
        <v>69</v>
      </c>
      <c r="B11" s="19">
        <f t="shared" si="0"/>
        <v>3252</v>
      </c>
      <c r="C11" s="20">
        <v>1637</v>
      </c>
      <c r="D11" s="21">
        <v>1615</v>
      </c>
    </row>
    <row r="12" spans="1:4" ht="12.75" customHeight="1">
      <c r="A12" s="5" t="s">
        <v>70</v>
      </c>
      <c r="B12" s="19">
        <f t="shared" si="0"/>
        <v>2686</v>
      </c>
      <c r="C12" s="20">
        <v>1316</v>
      </c>
      <c r="D12" s="21">
        <v>1370</v>
      </c>
    </row>
    <row r="13" spans="1:4" ht="12.75" customHeight="1">
      <c r="A13" s="5" t="s">
        <v>71</v>
      </c>
      <c r="B13" s="19">
        <f t="shared" si="0"/>
        <v>2926</v>
      </c>
      <c r="C13" s="20">
        <v>1407</v>
      </c>
      <c r="D13" s="21">
        <v>1519</v>
      </c>
    </row>
    <row r="14" spans="1:4" ht="12.75" customHeight="1">
      <c r="A14" s="5" t="s">
        <v>72</v>
      </c>
      <c r="B14" s="19">
        <f t="shared" si="0"/>
        <v>3240</v>
      </c>
      <c r="C14" s="20">
        <v>1563</v>
      </c>
      <c r="D14" s="21">
        <v>1677</v>
      </c>
    </row>
    <row r="15" spans="1:4" ht="12.75" customHeight="1">
      <c r="A15" s="5" t="s">
        <v>73</v>
      </c>
      <c r="B15" s="19">
        <f t="shared" si="0"/>
        <v>3931</v>
      </c>
      <c r="C15" s="20">
        <v>1941</v>
      </c>
      <c r="D15" s="21">
        <v>1990</v>
      </c>
    </row>
    <row r="16" spans="1:4" ht="12.75" customHeight="1">
      <c r="A16" s="5" t="s">
        <v>30</v>
      </c>
      <c r="B16" s="19">
        <f t="shared" si="0"/>
        <v>4298</v>
      </c>
      <c r="C16" s="20">
        <v>2155</v>
      </c>
      <c r="D16" s="21">
        <v>2143</v>
      </c>
    </row>
    <row r="17" spans="1:4" ht="12.75" customHeight="1">
      <c r="A17" s="5" t="s">
        <v>32</v>
      </c>
      <c r="B17" s="19">
        <f t="shared" si="0"/>
        <v>3315</v>
      </c>
      <c r="C17" s="20">
        <v>1599</v>
      </c>
      <c r="D17" s="21">
        <v>1716</v>
      </c>
    </row>
    <row r="18" spans="1:4" ht="12.75" customHeight="1">
      <c r="A18" s="5" t="s">
        <v>34</v>
      </c>
      <c r="B18" s="19">
        <f t="shared" si="0"/>
        <v>3090</v>
      </c>
      <c r="C18" s="20">
        <v>1435</v>
      </c>
      <c r="D18" s="21">
        <v>1655</v>
      </c>
    </row>
    <row r="19" spans="1:4" ht="12.75" customHeight="1">
      <c r="A19" s="5" t="s">
        <v>36</v>
      </c>
      <c r="B19" s="19">
        <f t="shared" si="0"/>
        <v>3305</v>
      </c>
      <c r="C19" s="20">
        <v>1439</v>
      </c>
      <c r="D19" s="21">
        <v>1866</v>
      </c>
    </row>
    <row r="20" spans="1:4" ht="12.75" customHeight="1">
      <c r="A20" s="5" t="s">
        <v>38</v>
      </c>
      <c r="B20" s="19">
        <f t="shared" si="0"/>
        <v>3100</v>
      </c>
      <c r="C20" s="20">
        <v>1238</v>
      </c>
      <c r="D20" s="21">
        <v>1862</v>
      </c>
    </row>
    <row r="21" spans="1:4" ht="12.75">
      <c r="A21" s="5" t="s">
        <v>40</v>
      </c>
      <c r="B21" s="19">
        <f t="shared" si="0"/>
        <v>2198</v>
      </c>
      <c r="C21" s="20">
        <v>735</v>
      </c>
      <c r="D21" s="21">
        <v>1463</v>
      </c>
    </row>
    <row r="22" spans="1:4" ht="12.75">
      <c r="A22" s="5" t="s">
        <v>41</v>
      </c>
      <c r="B22" s="19">
        <f t="shared" si="0"/>
        <v>1207</v>
      </c>
      <c r="C22" s="20">
        <v>332</v>
      </c>
      <c r="D22" s="21">
        <v>875</v>
      </c>
    </row>
    <row r="23" spans="1:4" ht="12.75">
      <c r="A23" s="5" t="s">
        <v>42</v>
      </c>
      <c r="B23" s="19">
        <f t="shared" si="0"/>
        <v>641</v>
      </c>
      <c r="C23" s="20">
        <v>146</v>
      </c>
      <c r="D23" s="21">
        <v>495</v>
      </c>
    </row>
    <row r="24" spans="1:4" ht="12.75">
      <c r="A24" s="5" t="s">
        <v>43</v>
      </c>
      <c r="B24" s="19">
        <f t="shared" si="0"/>
        <v>184</v>
      </c>
      <c r="C24" s="20">
        <v>33</v>
      </c>
      <c r="D24" s="21">
        <v>151</v>
      </c>
    </row>
    <row r="25" spans="1:4" ht="12.75">
      <c r="A25" s="6" t="s">
        <v>4</v>
      </c>
      <c r="B25" s="19">
        <f t="shared" si="0"/>
        <v>13</v>
      </c>
      <c r="C25" s="20">
        <v>6</v>
      </c>
      <c r="D25" s="21">
        <v>7</v>
      </c>
    </row>
    <row r="26" spans="1:4" ht="12.75">
      <c r="A26" s="7" t="s">
        <v>0</v>
      </c>
      <c r="B26" s="22">
        <f>SUM(C26:D26)</f>
        <v>52592</v>
      </c>
      <c r="C26" s="23">
        <f>SUM(C5:C25)</f>
        <v>24635</v>
      </c>
      <c r="D26" s="24">
        <f>SUM(D5:D25)</f>
        <v>27957</v>
      </c>
    </row>
    <row r="27" spans="1:4" ht="12.75">
      <c r="A27" s="8"/>
      <c r="B27" s="25"/>
      <c r="C27" s="26"/>
      <c r="D27" s="2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Ｐ明朝,太字"&amp;18平成17年国勢調査年齢（5歳階級別）・男女別人口</oddHeader>
    <oddFooter>&amp;C&amp;P / &amp;N ページ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N19" sqref="N19"/>
    </sheetView>
  </sheetViews>
  <sheetFormatPr defaultColWidth="9.00390625" defaultRowHeight="13.5"/>
  <sheetData>
    <row r="1" spans="1:4" ht="21.75" customHeight="1">
      <c r="A1" s="1" t="s">
        <v>209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3"/>
      <c r="B3" s="15"/>
      <c r="C3" s="10" t="s">
        <v>5</v>
      </c>
      <c r="D3" s="11"/>
    </row>
    <row r="4" spans="1:4" ht="12.75" customHeight="1">
      <c r="A4" s="14"/>
      <c r="B4" s="16" t="s">
        <v>0</v>
      </c>
      <c r="C4" s="18" t="s">
        <v>1</v>
      </c>
      <c r="D4" s="17" t="s">
        <v>2</v>
      </c>
    </row>
    <row r="5" spans="1:4" ht="12.75" customHeight="1">
      <c r="A5" s="4" t="s">
        <v>3</v>
      </c>
      <c r="B5" s="19">
        <v>2137</v>
      </c>
      <c r="C5" s="20">
        <v>1151</v>
      </c>
      <c r="D5" s="21">
        <v>986</v>
      </c>
    </row>
    <row r="6" spans="1:4" ht="12.75" customHeight="1">
      <c r="A6" s="4" t="s">
        <v>18</v>
      </c>
      <c r="B6" s="19">
        <v>2117</v>
      </c>
      <c r="C6" s="20">
        <v>1078</v>
      </c>
      <c r="D6" s="21">
        <v>1039</v>
      </c>
    </row>
    <row r="7" spans="1:4" ht="12.75" customHeight="1">
      <c r="A7" s="4" t="s">
        <v>19</v>
      </c>
      <c r="B7" s="19">
        <v>2314</v>
      </c>
      <c r="C7" s="20">
        <v>1225</v>
      </c>
      <c r="D7" s="21">
        <v>1089</v>
      </c>
    </row>
    <row r="8" spans="1:4" ht="12.75" customHeight="1">
      <c r="A8" s="5" t="s">
        <v>20</v>
      </c>
      <c r="B8" s="19">
        <v>2517</v>
      </c>
      <c r="C8" s="20">
        <v>1244</v>
      </c>
      <c r="D8" s="21">
        <v>1273</v>
      </c>
    </row>
    <row r="9" spans="1:4" ht="12.75" customHeight="1">
      <c r="A9" s="5" t="s">
        <v>22</v>
      </c>
      <c r="B9" s="19">
        <v>1791</v>
      </c>
      <c r="C9" s="20">
        <v>884</v>
      </c>
      <c r="D9" s="21">
        <v>907</v>
      </c>
    </row>
    <row r="10" spans="1:4" ht="12.75" customHeight="1">
      <c r="A10" s="5" t="s">
        <v>24</v>
      </c>
      <c r="B10" s="19">
        <v>2509</v>
      </c>
      <c r="C10" s="20">
        <v>1210</v>
      </c>
      <c r="D10" s="21">
        <v>1299</v>
      </c>
    </row>
    <row r="11" spans="1:4" ht="12.75" customHeight="1">
      <c r="A11" s="5" t="s">
        <v>25</v>
      </c>
      <c r="B11" s="19">
        <v>2944</v>
      </c>
      <c r="C11" s="20">
        <v>1424</v>
      </c>
      <c r="D11" s="21">
        <v>1520</v>
      </c>
    </row>
    <row r="12" spans="1:4" ht="12.75" customHeight="1">
      <c r="A12" s="5" t="s">
        <v>26</v>
      </c>
      <c r="B12" s="19">
        <v>3167</v>
      </c>
      <c r="C12" s="20">
        <v>1589</v>
      </c>
      <c r="D12" s="21">
        <v>1578</v>
      </c>
    </row>
    <row r="13" spans="1:4" ht="12.75" customHeight="1">
      <c r="A13" s="5" t="s">
        <v>27</v>
      </c>
      <c r="B13" s="19">
        <v>2658</v>
      </c>
      <c r="C13" s="20">
        <v>1305</v>
      </c>
      <c r="D13" s="21">
        <v>1353</v>
      </c>
    </row>
    <row r="14" spans="1:4" ht="12.75" customHeight="1">
      <c r="A14" s="5" t="s">
        <v>28</v>
      </c>
      <c r="B14" s="19">
        <v>2861</v>
      </c>
      <c r="C14" s="20">
        <v>1365</v>
      </c>
      <c r="D14" s="21">
        <v>1496</v>
      </c>
    </row>
    <row r="15" spans="1:4" ht="12.75" customHeight="1">
      <c r="A15" s="5" t="s">
        <v>29</v>
      </c>
      <c r="B15" s="19">
        <v>3220</v>
      </c>
      <c r="C15" s="20">
        <v>1549</v>
      </c>
      <c r="D15" s="21">
        <v>1671</v>
      </c>
    </row>
    <row r="16" spans="1:4" ht="12.75" customHeight="1">
      <c r="A16" s="5" t="s">
        <v>30</v>
      </c>
      <c r="B16" s="19">
        <v>3844</v>
      </c>
      <c r="C16" s="20">
        <v>1891</v>
      </c>
      <c r="D16" s="21">
        <v>1953</v>
      </c>
    </row>
    <row r="17" spans="1:4" ht="12.75" customHeight="1">
      <c r="A17" s="5" t="s">
        <v>32</v>
      </c>
      <c r="B17" s="19">
        <v>4222</v>
      </c>
      <c r="C17" s="20">
        <v>2076</v>
      </c>
      <c r="D17" s="21">
        <v>2146</v>
      </c>
    </row>
    <row r="18" spans="1:4" ht="12.75" customHeight="1">
      <c r="A18" s="5" t="s">
        <v>34</v>
      </c>
      <c r="B18" s="19">
        <v>3215</v>
      </c>
      <c r="C18" s="20">
        <v>1527</v>
      </c>
      <c r="D18" s="21">
        <v>1688</v>
      </c>
    </row>
    <row r="19" spans="1:4" ht="12.75" customHeight="1">
      <c r="A19" s="5" t="s">
        <v>36</v>
      </c>
      <c r="B19" s="19">
        <v>2875</v>
      </c>
      <c r="C19" s="20">
        <v>1286</v>
      </c>
      <c r="D19" s="21">
        <v>1589</v>
      </c>
    </row>
    <row r="20" spans="1:4" ht="12.75" customHeight="1">
      <c r="A20" s="5" t="s">
        <v>38</v>
      </c>
      <c r="B20" s="19">
        <v>2955</v>
      </c>
      <c r="C20" s="20">
        <v>1227</v>
      </c>
      <c r="D20" s="21">
        <v>1728</v>
      </c>
    </row>
    <row r="21" spans="1:4" ht="12.75">
      <c r="A21" s="5" t="s">
        <v>40</v>
      </c>
      <c r="B21" s="19">
        <v>2548</v>
      </c>
      <c r="C21" s="20">
        <v>895</v>
      </c>
      <c r="D21" s="21">
        <v>1653</v>
      </c>
    </row>
    <row r="22" spans="1:4" ht="12.75">
      <c r="A22" s="5" t="s">
        <v>41</v>
      </c>
      <c r="B22" s="19">
        <v>1641</v>
      </c>
      <c r="C22" s="20">
        <v>482</v>
      </c>
      <c r="D22" s="21">
        <v>1159</v>
      </c>
    </row>
    <row r="23" spans="1:4" ht="12.75">
      <c r="A23" s="5" t="s">
        <v>42</v>
      </c>
      <c r="B23" s="19">
        <v>710</v>
      </c>
      <c r="C23" s="20">
        <v>162</v>
      </c>
      <c r="D23" s="21">
        <v>548</v>
      </c>
    </row>
    <row r="24" spans="1:4" ht="12.75">
      <c r="A24" s="5" t="s">
        <v>43</v>
      </c>
      <c r="B24" s="19">
        <v>291</v>
      </c>
      <c r="C24" s="20">
        <v>47</v>
      </c>
      <c r="D24" s="21">
        <v>244</v>
      </c>
    </row>
    <row r="25" spans="1:4" ht="12.75">
      <c r="A25" s="6" t="s">
        <v>4</v>
      </c>
      <c r="B25" s="19">
        <v>184</v>
      </c>
      <c r="C25" s="20">
        <v>115</v>
      </c>
      <c r="D25" s="21">
        <v>69</v>
      </c>
    </row>
    <row r="26" spans="1:4" ht="12.75">
      <c r="A26" s="7" t="s">
        <v>0</v>
      </c>
      <c r="B26" s="22">
        <f>SUM(C26:D26)</f>
        <v>50720</v>
      </c>
      <c r="C26" s="23">
        <f>SUM(C5:C25)</f>
        <v>23732</v>
      </c>
      <c r="D26" s="24">
        <f>SUM(D5:D25)</f>
        <v>26988</v>
      </c>
    </row>
    <row r="27" spans="1:4" ht="12.75">
      <c r="A27" s="8"/>
      <c r="B27" s="25"/>
      <c r="C27" s="26"/>
      <c r="D27" s="2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F22" sqref="F22"/>
    </sheetView>
  </sheetViews>
  <sheetFormatPr defaultColWidth="9.00390625" defaultRowHeight="13.5"/>
  <sheetData>
    <row r="1" spans="1:4" ht="21.75" customHeight="1">
      <c r="A1" s="1" t="s">
        <v>210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3"/>
      <c r="B3" s="15"/>
      <c r="C3" s="10" t="s">
        <v>5</v>
      </c>
      <c r="D3" s="11"/>
    </row>
    <row r="4" spans="1:4" ht="12.75" customHeight="1">
      <c r="A4" s="14"/>
      <c r="B4" s="16" t="s">
        <v>0</v>
      </c>
      <c r="C4" s="18" t="s">
        <v>1</v>
      </c>
      <c r="D4" s="17" t="s">
        <v>2</v>
      </c>
    </row>
    <row r="5" spans="1:8" ht="12.75" customHeight="1">
      <c r="A5" s="4" t="s">
        <v>3</v>
      </c>
      <c r="B5" s="19">
        <v>1975</v>
      </c>
      <c r="C5" s="20">
        <v>1041</v>
      </c>
      <c r="D5" s="21">
        <v>934</v>
      </c>
      <c r="F5" s="76"/>
      <c r="G5" s="76"/>
      <c r="H5" s="76"/>
    </row>
    <row r="6" spans="1:8" ht="12.75" customHeight="1">
      <c r="A6" s="4" t="s">
        <v>190</v>
      </c>
      <c r="B6" s="19">
        <v>2125</v>
      </c>
      <c r="C6" s="20">
        <v>1131</v>
      </c>
      <c r="D6" s="21">
        <v>994</v>
      </c>
      <c r="F6" s="76"/>
      <c r="G6" s="76"/>
      <c r="H6" s="76"/>
    </row>
    <row r="7" spans="1:8" ht="12.75" customHeight="1">
      <c r="A7" s="4" t="s">
        <v>191</v>
      </c>
      <c r="B7" s="19">
        <v>2108</v>
      </c>
      <c r="C7" s="20">
        <v>1067</v>
      </c>
      <c r="D7" s="21">
        <v>1041</v>
      </c>
      <c r="F7" s="76"/>
      <c r="G7" s="76"/>
      <c r="H7" s="76"/>
    </row>
    <row r="8" spans="1:8" ht="12.75" customHeight="1">
      <c r="A8" s="5" t="s">
        <v>192</v>
      </c>
      <c r="B8" s="19">
        <v>2265</v>
      </c>
      <c r="C8" s="20">
        <v>1185</v>
      </c>
      <c r="D8" s="21">
        <v>1080</v>
      </c>
      <c r="F8" s="76"/>
      <c r="G8" s="76"/>
      <c r="H8" s="76"/>
    </row>
    <row r="9" spans="1:8" ht="12.75" customHeight="1">
      <c r="A9" s="5" t="s">
        <v>193</v>
      </c>
      <c r="B9" s="19">
        <v>1614</v>
      </c>
      <c r="C9" s="20">
        <v>800</v>
      </c>
      <c r="D9" s="21">
        <v>814</v>
      </c>
      <c r="F9" s="76"/>
      <c r="G9" s="76"/>
      <c r="H9" s="76"/>
    </row>
    <row r="10" spans="1:8" ht="12.75" customHeight="1">
      <c r="A10" s="5" t="s">
        <v>194</v>
      </c>
      <c r="B10" s="19">
        <v>2118</v>
      </c>
      <c r="C10" s="20">
        <v>1056</v>
      </c>
      <c r="D10" s="21">
        <v>1062</v>
      </c>
      <c r="F10" s="76"/>
      <c r="G10" s="76"/>
      <c r="H10" s="76"/>
    </row>
    <row r="11" spans="1:8" ht="12.75" customHeight="1">
      <c r="A11" s="5" t="s">
        <v>195</v>
      </c>
      <c r="B11" s="19">
        <v>2583</v>
      </c>
      <c r="C11" s="20">
        <v>1285</v>
      </c>
      <c r="D11" s="21">
        <v>1298</v>
      </c>
      <c r="F11" s="76"/>
      <c r="G11" s="76"/>
      <c r="H11" s="76"/>
    </row>
    <row r="12" spans="1:8" ht="12.75" customHeight="1">
      <c r="A12" s="5" t="s">
        <v>196</v>
      </c>
      <c r="B12" s="19">
        <v>2907</v>
      </c>
      <c r="C12" s="20">
        <v>1428</v>
      </c>
      <c r="D12" s="21">
        <v>1479</v>
      </c>
      <c r="F12" s="76"/>
      <c r="G12" s="76"/>
      <c r="H12" s="76"/>
    </row>
    <row r="13" spans="1:8" ht="12.75" customHeight="1">
      <c r="A13" s="5" t="s">
        <v>197</v>
      </c>
      <c r="B13" s="19">
        <v>3109</v>
      </c>
      <c r="C13" s="20">
        <v>1570</v>
      </c>
      <c r="D13" s="21">
        <v>1539</v>
      </c>
      <c r="F13" s="76"/>
      <c r="G13" s="76"/>
      <c r="H13" s="76"/>
    </row>
    <row r="14" spans="1:8" ht="12.75" customHeight="1">
      <c r="A14" s="5" t="s">
        <v>198</v>
      </c>
      <c r="B14" s="19">
        <v>2679</v>
      </c>
      <c r="C14" s="20">
        <v>1308</v>
      </c>
      <c r="D14" s="21">
        <v>1371</v>
      </c>
      <c r="F14" s="76"/>
      <c r="G14" s="76"/>
      <c r="H14" s="76"/>
    </row>
    <row r="15" spans="1:8" ht="12.75" customHeight="1">
      <c r="A15" s="5" t="s">
        <v>199</v>
      </c>
      <c r="B15" s="19">
        <v>2874</v>
      </c>
      <c r="C15" s="20">
        <v>1383</v>
      </c>
      <c r="D15" s="21">
        <v>1491</v>
      </c>
      <c r="F15" s="76"/>
      <c r="G15" s="76"/>
      <c r="H15" s="76"/>
    </row>
    <row r="16" spans="1:8" ht="12.75" customHeight="1">
      <c r="A16" s="5" t="s">
        <v>200</v>
      </c>
      <c r="B16" s="19">
        <v>3206</v>
      </c>
      <c r="C16" s="20">
        <v>1542</v>
      </c>
      <c r="D16" s="21">
        <v>1664</v>
      </c>
      <c r="F16" s="76"/>
      <c r="G16" s="76"/>
      <c r="H16" s="76"/>
    </row>
    <row r="17" spans="1:8" ht="12.75" customHeight="1">
      <c r="A17" s="5" t="s">
        <v>201</v>
      </c>
      <c r="B17" s="19">
        <v>3835</v>
      </c>
      <c r="C17" s="20">
        <v>1879</v>
      </c>
      <c r="D17" s="21">
        <v>1956</v>
      </c>
      <c r="F17" s="76"/>
      <c r="G17" s="76"/>
      <c r="H17" s="76"/>
    </row>
    <row r="18" spans="1:8" ht="12.75" customHeight="1">
      <c r="A18" s="5" t="s">
        <v>202</v>
      </c>
      <c r="B18" s="19">
        <v>4075</v>
      </c>
      <c r="C18" s="20">
        <v>1982</v>
      </c>
      <c r="D18" s="21">
        <v>2093</v>
      </c>
      <c r="F18" s="76"/>
      <c r="G18" s="76"/>
      <c r="H18" s="76"/>
    </row>
    <row r="19" spans="1:8" ht="12.75" customHeight="1">
      <c r="A19" s="5" t="s">
        <v>203</v>
      </c>
      <c r="B19" s="19">
        <v>3021</v>
      </c>
      <c r="C19" s="20">
        <v>1403</v>
      </c>
      <c r="D19" s="21">
        <v>1618</v>
      </c>
      <c r="F19" s="76"/>
      <c r="G19" s="76"/>
      <c r="H19" s="76"/>
    </row>
    <row r="20" spans="1:8" ht="12.75" customHeight="1">
      <c r="A20" s="5" t="s">
        <v>204</v>
      </c>
      <c r="B20" s="19">
        <v>2603</v>
      </c>
      <c r="C20" s="20">
        <v>1103</v>
      </c>
      <c r="D20" s="21">
        <v>1500</v>
      </c>
      <c r="F20" s="76"/>
      <c r="G20" s="76"/>
      <c r="H20" s="76"/>
    </row>
    <row r="21" spans="1:8" ht="12.75">
      <c r="A21" s="5" t="s">
        <v>205</v>
      </c>
      <c r="B21" s="19">
        <v>2510</v>
      </c>
      <c r="C21" s="20">
        <v>951</v>
      </c>
      <c r="D21" s="21">
        <v>1559</v>
      </c>
      <c r="F21" s="76"/>
      <c r="G21" s="76"/>
      <c r="H21" s="76"/>
    </row>
    <row r="22" spans="1:8" ht="12.75">
      <c r="A22" s="5" t="s">
        <v>206</v>
      </c>
      <c r="B22" s="19">
        <v>1953</v>
      </c>
      <c r="C22" s="20">
        <v>590</v>
      </c>
      <c r="D22" s="21">
        <v>1363</v>
      </c>
      <c r="F22" s="76"/>
      <c r="G22" s="76"/>
      <c r="H22" s="76"/>
    </row>
    <row r="23" spans="1:8" ht="12.75">
      <c r="A23" s="5" t="s">
        <v>207</v>
      </c>
      <c r="B23" s="19">
        <v>978</v>
      </c>
      <c r="C23" s="20">
        <v>235</v>
      </c>
      <c r="D23" s="21">
        <v>743</v>
      </c>
      <c r="F23" s="76"/>
      <c r="G23" s="76"/>
      <c r="H23" s="76"/>
    </row>
    <row r="24" spans="1:8" ht="12.75">
      <c r="A24" s="5" t="s">
        <v>208</v>
      </c>
      <c r="B24" s="19">
        <v>348</v>
      </c>
      <c r="C24" s="20">
        <v>58</v>
      </c>
      <c r="D24" s="21">
        <v>290</v>
      </c>
      <c r="F24" s="76"/>
      <c r="G24" s="76"/>
      <c r="H24" s="76"/>
    </row>
    <row r="25" spans="1:8" ht="12.75">
      <c r="A25" s="6" t="s">
        <v>4</v>
      </c>
      <c r="B25" s="19">
        <v>158</v>
      </c>
      <c r="C25" s="20">
        <v>109</v>
      </c>
      <c r="D25" s="21">
        <v>49</v>
      </c>
      <c r="F25" s="77"/>
      <c r="G25" s="77"/>
      <c r="H25" s="77"/>
    </row>
    <row r="26" spans="1:4" ht="12.75">
      <c r="A26" s="7" t="s">
        <v>0</v>
      </c>
      <c r="B26" s="22">
        <v>49044</v>
      </c>
      <c r="C26" s="23">
        <v>23106</v>
      </c>
      <c r="D26" s="24">
        <v>25938</v>
      </c>
    </row>
    <row r="27" spans="1:4" ht="12.75">
      <c r="A27" s="8"/>
      <c r="B27" s="25"/>
      <c r="C27" s="26"/>
      <c r="D27" s="2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H17" sqref="H17"/>
    </sheetView>
  </sheetViews>
  <sheetFormatPr defaultColWidth="9.00390625" defaultRowHeight="13.5"/>
  <sheetData>
    <row r="1" spans="1:4" ht="21.75" customHeight="1">
      <c r="A1" s="1" t="s">
        <v>211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3"/>
      <c r="B3" s="15"/>
      <c r="C3" s="10" t="s">
        <v>5</v>
      </c>
      <c r="D3" s="11"/>
    </row>
    <row r="4" spans="1:4" ht="12.75" customHeight="1">
      <c r="A4" s="14"/>
      <c r="B4" s="16" t="s">
        <v>0</v>
      </c>
      <c r="C4" s="18" t="s">
        <v>1</v>
      </c>
      <c r="D4" s="17" t="s">
        <v>2</v>
      </c>
    </row>
    <row r="5" spans="1:8" ht="12.75" customHeight="1">
      <c r="A5" s="4" t="s">
        <v>3</v>
      </c>
      <c r="B5" s="19">
        <v>1739</v>
      </c>
      <c r="C5" s="20">
        <v>908</v>
      </c>
      <c r="D5" s="21">
        <v>831</v>
      </c>
      <c r="F5" s="78"/>
      <c r="G5" s="76"/>
      <c r="H5" s="76"/>
    </row>
    <row r="6" spans="1:8" ht="12.75" customHeight="1">
      <c r="A6" s="4" t="s">
        <v>18</v>
      </c>
      <c r="B6" s="19">
        <v>1914</v>
      </c>
      <c r="C6" s="20">
        <v>984</v>
      </c>
      <c r="D6" s="21">
        <v>930</v>
      </c>
      <c r="F6" s="78"/>
      <c r="G6" s="76"/>
      <c r="H6" s="76"/>
    </row>
    <row r="7" spans="1:8" ht="12.75" customHeight="1">
      <c r="A7" s="4" t="s">
        <v>19</v>
      </c>
      <c r="B7" s="19">
        <v>2070</v>
      </c>
      <c r="C7" s="20">
        <v>1115</v>
      </c>
      <c r="D7" s="21">
        <v>955</v>
      </c>
      <c r="F7" s="78"/>
      <c r="G7" s="76"/>
      <c r="H7" s="76"/>
    </row>
    <row r="8" spans="1:8" ht="12.75" customHeight="1">
      <c r="A8" s="5" t="s">
        <v>20</v>
      </c>
      <c r="B8" s="19">
        <v>2064</v>
      </c>
      <c r="C8" s="20">
        <v>1026</v>
      </c>
      <c r="D8" s="21">
        <v>1038</v>
      </c>
      <c r="F8" s="78"/>
      <c r="G8" s="76"/>
      <c r="H8" s="76"/>
    </row>
    <row r="9" spans="1:8" ht="12.75" customHeight="1">
      <c r="A9" s="5" t="s">
        <v>22</v>
      </c>
      <c r="B9" s="19">
        <v>1473</v>
      </c>
      <c r="C9" s="20">
        <v>693</v>
      </c>
      <c r="D9" s="21">
        <v>780</v>
      </c>
      <c r="F9" s="78"/>
      <c r="G9" s="76"/>
      <c r="H9" s="76"/>
    </row>
    <row r="10" spans="1:8" ht="12.75" customHeight="1">
      <c r="A10" s="5" t="s">
        <v>24</v>
      </c>
      <c r="B10" s="19">
        <v>1742</v>
      </c>
      <c r="C10" s="20">
        <v>884</v>
      </c>
      <c r="D10" s="21">
        <v>858</v>
      </c>
      <c r="F10" s="78"/>
      <c r="G10" s="76"/>
      <c r="H10" s="76"/>
    </row>
    <row r="11" spans="1:8" ht="12.75" customHeight="1">
      <c r="A11" s="5" t="s">
        <v>25</v>
      </c>
      <c r="B11" s="19">
        <v>2023</v>
      </c>
      <c r="C11" s="20">
        <v>1005</v>
      </c>
      <c r="D11" s="21">
        <v>1018</v>
      </c>
      <c r="F11" s="78"/>
      <c r="G11" s="76"/>
      <c r="H11" s="76"/>
    </row>
    <row r="12" spans="1:8" ht="12.75" customHeight="1">
      <c r="A12" s="5" t="s">
        <v>26</v>
      </c>
      <c r="B12" s="19">
        <v>2493</v>
      </c>
      <c r="C12" s="20">
        <v>1252</v>
      </c>
      <c r="D12" s="21">
        <v>1241</v>
      </c>
      <c r="F12" s="78"/>
      <c r="G12" s="76"/>
      <c r="H12" s="76"/>
    </row>
    <row r="13" spans="1:8" ht="12.75" customHeight="1">
      <c r="A13" s="5" t="s">
        <v>27</v>
      </c>
      <c r="B13" s="19">
        <v>2853</v>
      </c>
      <c r="C13" s="20">
        <v>1382</v>
      </c>
      <c r="D13" s="21">
        <v>1471</v>
      </c>
      <c r="F13" s="78"/>
      <c r="G13" s="76"/>
      <c r="H13" s="76"/>
    </row>
    <row r="14" spans="1:8" ht="12.75" customHeight="1">
      <c r="A14" s="5" t="s">
        <v>28</v>
      </c>
      <c r="B14" s="19">
        <v>3083</v>
      </c>
      <c r="C14" s="20">
        <v>1586</v>
      </c>
      <c r="D14" s="21">
        <v>1497</v>
      </c>
      <c r="F14" s="78"/>
      <c r="G14" s="76"/>
      <c r="H14" s="76"/>
    </row>
    <row r="15" spans="1:8" ht="12.75" customHeight="1">
      <c r="A15" s="5" t="s">
        <v>29</v>
      </c>
      <c r="B15" s="19">
        <v>2617</v>
      </c>
      <c r="C15" s="20">
        <v>1269</v>
      </c>
      <c r="D15" s="21">
        <v>1348</v>
      </c>
      <c r="F15" s="78"/>
      <c r="G15" s="76"/>
      <c r="H15" s="76"/>
    </row>
    <row r="16" spans="1:8" ht="12.75" customHeight="1">
      <c r="A16" s="5" t="s">
        <v>30</v>
      </c>
      <c r="B16" s="19">
        <v>2789</v>
      </c>
      <c r="C16" s="20">
        <v>1320</v>
      </c>
      <c r="D16" s="21">
        <v>1469</v>
      </c>
      <c r="F16" s="78"/>
      <c r="G16" s="76"/>
      <c r="H16" s="76"/>
    </row>
    <row r="17" spans="1:8" ht="12.75" customHeight="1">
      <c r="A17" s="5" t="s">
        <v>32</v>
      </c>
      <c r="B17" s="19">
        <v>3150</v>
      </c>
      <c r="C17" s="20">
        <v>1505</v>
      </c>
      <c r="D17" s="21">
        <v>1645</v>
      </c>
      <c r="F17" s="78"/>
      <c r="G17" s="76"/>
      <c r="H17" s="76"/>
    </row>
    <row r="18" spans="1:8" ht="12.75" customHeight="1">
      <c r="A18" s="5" t="s">
        <v>34</v>
      </c>
      <c r="B18" s="19">
        <v>3699</v>
      </c>
      <c r="C18" s="20">
        <v>1800</v>
      </c>
      <c r="D18" s="21">
        <v>1899</v>
      </c>
      <c r="F18" s="78"/>
      <c r="G18" s="76"/>
      <c r="H18" s="76"/>
    </row>
    <row r="19" spans="1:8" ht="12.75" customHeight="1">
      <c r="A19" s="5" t="s">
        <v>36</v>
      </c>
      <c r="B19" s="19">
        <v>3805</v>
      </c>
      <c r="C19" s="20">
        <v>1793</v>
      </c>
      <c r="D19" s="21">
        <v>2012</v>
      </c>
      <c r="F19" s="78"/>
      <c r="G19" s="76"/>
      <c r="H19" s="76"/>
    </row>
    <row r="20" spans="1:8" ht="12.75" customHeight="1">
      <c r="A20" s="5" t="s">
        <v>38</v>
      </c>
      <c r="B20" s="19">
        <v>2786</v>
      </c>
      <c r="C20" s="20">
        <v>1242</v>
      </c>
      <c r="D20" s="21">
        <v>1544</v>
      </c>
      <c r="F20" s="78"/>
      <c r="G20" s="76"/>
      <c r="H20" s="76"/>
    </row>
    <row r="21" spans="1:8" ht="12.75">
      <c r="A21" s="5" t="s">
        <v>40</v>
      </c>
      <c r="B21" s="19">
        <v>2192</v>
      </c>
      <c r="C21" s="20">
        <v>848</v>
      </c>
      <c r="D21" s="21">
        <v>1344</v>
      </c>
      <c r="F21" s="78"/>
      <c r="G21" s="76"/>
      <c r="H21" s="76"/>
    </row>
    <row r="22" spans="1:8" ht="12.75">
      <c r="A22" s="5" t="s">
        <v>41</v>
      </c>
      <c r="B22" s="19">
        <v>1879</v>
      </c>
      <c r="C22" s="20">
        <v>610</v>
      </c>
      <c r="D22" s="21">
        <v>1269</v>
      </c>
      <c r="F22" s="78"/>
      <c r="G22" s="76"/>
      <c r="H22" s="76"/>
    </row>
    <row r="23" spans="1:8" ht="12.75">
      <c r="A23" s="5" t="s">
        <v>42</v>
      </c>
      <c r="B23" s="19">
        <v>1225</v>
      </c>
      <c r="C23" s="20">
        <v>267</v>
      </c>
      <c r="D23" s="21">
        <v>958</v>
      </c>
      <c r="F23" s="78"/>
      <c r="G23" s="76"/>
      <c r="H23" s="76"/>
    </row>
    <row r="24" spans="1:8" ht="12.75">
      <c r="A24" s="5" t="s">
        <v>43</v>
      </c>
      <c r="B24" s="19">
        <v>448</v>
      </c>
      <c r="C24" s="20">
        <v>81</v>
      </c>
      <c r="D24" s="21">
        <v>367</v>
      </c>
      <c r="F24" s="78"/>
      <c r="G24" s="76"/>
      <c r="H24" s="76"/>
    </row>
    <row r="25" spans="1:8" ht="12.75">
      <c r="A25" s="6" t="s">
        <v>4</v>
      </c>
      <c r="B25" s="19">
        <v>441</v>
      </c>
      <c r="C25" s="20">
        <v>270</v>
      </c>
      <c r="D25" s="21">
        <v>171</v>
      </c>
      <c r="F25" s="78"/>
      <c r="G25" s="77"/>
      <c r="H25" s="77"/>
    </row>
    <row r="26" spans="1:6" ht="12.75">
      <c r="A26" s="7" t="s">
        <v>0</v>
      </c>
      <c r="B26" s="22">
        <v>46485</v>
      </c>
      <c r="C26" s="23">
        <v>21840</v>
      </c>
      <c r="D26" s="24">
        <v>24645</v>
      </c>
      <c r="F26" s="78"/>
    </row>
    <row r="27" spans="1:4" ht="12.75">
      <c r="A27" s="8"/>
      <c r="B27" s="25"/>
      <c r="C27" s="26"/>
      <c r="D27" s="27"/>
    </row>
    <row r="29" spans="2:4" ht="12.75">
      <c r="B29" s="79"/>
      <c r="C29" s="79"/>
      <c r="D29" s="79"/>
    </row>
    <row r="30" spans="2:4" ht="12.75">
      <c r="B30" s="79"/>
      <c r="C30" s="79"/>
      <c r="D30" s="7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23"/>
  <sheetViews>
    <sheetView zoomScalePageLayoutView="0" workbookViewId="0" topLeftCell="A1">
      <pane xSplit="1" topLeftCell="B1" activePane="topRight" state="frozen"/>
      <selection pane="topLeft" activeCell="C3" sqref="C3"/>
      <selection pane="topRight" activeCell="C3" sqref="C3"/>
    </sheetView>
  </sheetViews>
  <sheetFormatPr defaultColWidth="9.00390625" defaultRowHeight="13.5"/>
  <cols>
    <col min="1" max="16384" width="9.00390625" style="53" customWidth="1"/>
  </cols>
  <sheetData>
    <row r="1" spans="1:43" ht="21.75" customHeight="1">
      <c r="A1" s="1" t="s">
        <v>187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21.75" customHeight="1">
      <c r="A2" s="3" t="s">
        <v>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6" ht="12.75" customHeight="1">
      <c r="A3" s="13"/>
      <c r="B3" s="15"/>
      <c r="C3" s="10" t="s">
        <v>0</v>
      </c>
      <c r="D3" s="11"/>
      <c r="E3" s="15"/>
      <c r="F3" s="10" t="s">
        <v>153</v>
      </c>
      <c r="G3" s="11"/>
      <c r="H3" s="15"/>
      <c r="I3" s="10" t="s">
        <v>154</v>
      </c>
      <c r="J3" s="11"/>
      <c r="K3" s="15"/>
      <c r="L3" s="10" t="s">
        <v>155</v>
      </c>
      <c r="M3" s="11"/>
      <c r="N3" s="15"/>
      <c r="O3" s="10" t="s">
        <v>156</v>
      </c>
      <c r="P3" s="11"/>
      <c r="Q3" s="15"/>
      <c r="R3" s="10" t="s">
        <v>10</v>
      </c>
      <c r="S3" s="11"/>
      <c r="T3" s="15"/>
      <c r="U3" s="10" t="s">
        <v>11</v>
      </c>
      <c r="V3" s="11"/>
      <c r="W3" s="15"/>
      <c r="X3" s="10" t="s">
        <v>12</v>
      </c>
      <c r="Y3" s="11"/>
      <c r="Z3" s="15"/>
      <c r="AA3" s="10" t="s">
        <v>13</v>
      </c>
      <c r="AB3" s="11"/>
      <c r="AC3" s="15"/>
      <c r="AD3" s="10" t="s">
        <v>157</v>
      </c>
      <c r="AE3" s="11"/>
      <c r="AF3" s="15"/>
      <c r="AG3" s="10" t="s">
        <v>15</v>
      </c>
      <c r="AH3" s="11"/>
      <c r="AI3" s="15"/>
      <c r="AJ3" s="10" t="s">
        <v>16</v>
      </c>
      <c r="AK3" s="11"/>
      <c r="AL3" s="15"/>
      <c r="AM3" s="10" t="s">
        <v>17</v>
      </c>
      <c r="AN3" s="11"/>
      <c r="AO3" s="15"/>
      <c r="AP3" s="10" t="s">
        <v>182</v>
      </c>
      <c r="AQ3" s="11"/>
      <c r="AR3" s="15"/>
      <c r="AS3" s="56" t="s">
        <v>179</v>
      </c>
      <c r="AT3" s="11"/>
    </row>
    <row r="4" spans="1:46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  <c r="K4" s="16" t="s">
        <v>0</v>
      </c>
      <c r="L4" s="18" t="s">
        <v>1</v>
      </c>
      <c r="M4" s="17" t="s">
        <v>2</v>
      </c>
      <c r="N4" s="16" t="s">
        <v>0</v>
      </c>
      <c r="O4" s="18" t="s">
        <v>1</v>
      </c>
      <c r="P4" s="17" t="s">
        <v>2</v>
      </c>
      <c r="Q4" s="16" t="s">
        <v>0</v>
      </c>
      <c r="R4" s="18" t="s">
        <v>1</v>
      </c>
      <c r="S4" s="17" t="s">
        <v>2</v>
      </c>
      <c r="T4" s="16" t="s">
        <v>0</v>
      </c>
      <c r="U4" s="18" t="s">
        <v>1</v>
      </c>
      <c r="V4" s="17" t="s">
        <v>2</v>
      </c>
      <c r="W4" s="16" t="s">
        <v>0</v>
      </c>
      <c r="X4" s="18" t="s">
        <v>1</v>
      </c>
      <c r="Y4" s="17" t="s">
        <v>2</v>
      </c>
      <c r="Z4" s="16" t="s">
        <v>0</v>
      </c>
      <c r="AA4" s="18" t="s">
        <v>1</v>
      </c>
      <c r="AB4" s="17" t="s">
        <v>2</v>
      </c>
      <c r="AC4" s="16" t="s">
        <v>0</v>
      </c>
      <c r="AD4" s="18" t="s">
        <v>1</v>
      </c>
      <c r="AE4" s="17" t="s">
        <v>2</v>
      </c>
      <c r="AF4" s="16" t="s">
        <v>0</v>
      </c>
      <c r="AG4" s="18" t="s">
        <v>1</v>
      </c>
      <c r="AH4" s="17" t="s">
        <v>2</v>
      </c>
      <c r="AI4" s="16" t="s">
        <v>0</v>
      </c>
      <c r="AJ4" s="18" t="s">
        <v>1</v>
      </c>
      <c r="AK4" s="17" t="s">
        <v>2</v>
      </c>
      <c r="AL4" s="16" t="s">
        <v>0</v>
      </c>
      <c r="AM4" s="18" t="s">
        <v>1</v>
      </c>
      <c r="AN4" s="17" t="s">
        <v>2</v>
      </c>
      <c r="AO4" s="16" t="s">
        <v>0</v>
      </c>
      <c r="AP4" s="18" t="s">
        <v>1</v>
      </c>
      <c r="AQ4" s="17" t="s">
        <v>2</v>
      </c>
      <c r="AR4" s="16" t="s">
        <v>0</v>
      </c>
      <c r="AS4" s="18" t="s">
        <v>1</v>
      </c>
      <c r="AT4" s="17" t="s">
        <v>2</v>
      </c>
    </row>
    <row r="5" spans="1:46" ht="12.75" customHeight="1">
      <c r="A5" s="6" t="s">
        <v>142</v>
      </c>
      <c r="B5" s="22">
        <f aca="true" t="shared" si="0" ref="B5:B15">SUM(C5:D5)</f>
        <v>1331</v>
      </c>
      <c r="C5" s="20">
        <f>SUMIF($B$4:$AT$4,"=男",E5:AT5)</f>
        <v>671</v>
      </c>
      <c r="D5" s="20">
        <f>SUMIF($B$4:$AT$4,"=女",E5:AT5)</f>
        <v>660</v>
      </c>
      <c r="E5" s="22">
        <f aca="true" t="shared" si="1" ref="E5:E15">SUM(F5:G5)</f>
        <v>62</v>
      </c>
      <c r="F5" s="23">
        <v>31</v>
      </c>
      <c r="G5" s="24">
        <v>31</v>
      </c>
      <c r="H5" s="22">
        <f aca="true" t="shared" si="2" ref="H5:H15">SUM(I5:J5)</f>
        <v>72</v>
      </c>
      <c r="I5" s="23">
        <v>43</v>
      </c>
      <c r="J5" s="24">
        <v>29</v>
      </c>
      <c r="K5" s="22">
        <f aca="true" t="shared" si="3" ref="K5:K15">SUM(L5:M5)</f>
        <v>336</v>
      </c>
      <c r="L5" s="23">
        <v>164</v>
      </c>
      <c r="M5" s="24">
        <v>172</v>
      </c>
      <c r="N5" s="22">
        <f aca="true" t="shared" si="4" ref="N5:N15">SUM(O5:P5)</f>
        <v>121</v>
      </c>
      <c r="O5" s="23">
        <v>67</v>
      </c>
      <c r="P5" s="24">
        <v>54</v>
      </c>
      <c r="Q5" s="22">
        <f aca="true" t="shared" si="5" ref="Q5:Q15">SUM(R5:S5)</f>
        <v>96</v>
      </c>
      <c r="R5" s="23">
        <v>48</v>
      </c>
      <c r="S5" s="24">
        <v>48</v>
      </c>
      <c r="T5" s="22">
        <f aca="true" t="shared" si="6" ref="T5:T15">SUM(U5:V5)</f>
        <v>50</v>
      </c>
      <c r="U5" s="23">
        <v>25</v>
      </c>
      <c r="V5" s="24">
        <v>25</v>
      </c>
      <c r="W5" s="22">
        <f aca="true" t="shared" si="7" ref="W5:W15">SUM(X5:Y5)</f>
        <v>46</v>
      </c>
      <c r="X5" s="23">
        <v>16</v>
      </c>
      <c r="Y5" s="24">
        <v>30</v>
      </c>
      <c r="Z5" s="22">
        <f aca="true" t="shared" si="8" ref="Z5:Z15">SUM(AA5:AB5)</f>
        <v>52</v>
      </c>
      <c r="AA5" s="23">
        <v>25</v>
      </c>
      <c r="AB5" s="24">
        <v>27</v>
      </c>
      <c r="AC5" s="22">
        <f aca="true" t="shared" si="9" ref="AC5:AC15">SUM(AD5:AE5)</f>
        <v>90</v>
      </c>
      <c r="AD5" s="23">
        <v>45</v>
      </c>
      <c r="AE5" s="24">
        <v>45</v>
      </c>
      <c r="AF5" s="22">
        <f aca="true" t="shared" si="10" ref="AF5:AF15">SUM(AG5:AH5)</f>
        <v>133</v>
      </c>
      <c r="AG5" s="23">
        <v>69</v>
      </c>
      <c r="AH5" s="24">
        <v>64</v>
      </c>
      <c r="AI5" s="22">
        <f aca="true" t="shared" si="11" ref="AI5:AI15">SUM(AJ5:AK5)</f>
        <v>84</v>
      </c>
      <c r="AJ5" s="23">
        <v>44</v>
      </c>
      <c r="AK5" s="24">
        <v>40</v>
      </c>
      <c r="AL5" s="22">
        <f aca="true" t="shared" si="12" ref="AL5:AL15">SUM(AM5:AN5)</f>
        <v>60</v>
      </c>
      <c r="AM5" s="23">
        <v>34</v>
      </c>
      <c r="AN5" s="24">
        <v>26</v>
      </c>
      <c r="AO5" s="22">
        <f aca="true" t="shared" si="13" ref="AO5:AO15">SUM(AP5:AQ5)</f>
        <v>66</v>
      </c>
      <c r="AP5" s="23">
        <v>31</v>
      </c>
      <c r="AQ5" s="24">
        <v>35</v>
      </c>
      <c r="AR5" s="22">
        <f aca="true" t="shared" si="14" ref="AR5:AR15">SUM(AS5:AT5)</f>
        <v>63</v>
      </c>
      <c r="AS5" s="23">
        <v>29</v>
      </c>
      <c r="AT5" s="24">
        <v>34</v>
      </c>
    </row>
    <row r="6" spans="1:46" ht="12.75" customHeight="1">
      <c r="A6" s="6" t="s">
        <v>143</v>
      </c>
      <c r="B6" s="19">
        <f t="shared" si="0"/>
        <v>5996</v>
      </c>
      <c r="C6" s="20">
        <f aca="true" t="shared" si="15" ref="C6:C15">SUMIF($B$4:$AT$4,"=男",E6:AT6)</f>
        <v>3062</v>
      </c>
      <c r="D6" s="20">
        <f aca="true" t="shared" si="16" ref="D6:D15">SUMIF($B$4:$AT$4,"=女",E6:AT6)</f>
        <v>2934</v>
      </c>
      <c r="E6" s="19">
        <f t="shared" si="1"/>
        <v>259</v>
      </c>
      <c r="F6" s="20">
        <v>128</v>
      </c>
      <c r="G6" s="21">
        <v>131</v>
      </c>
      <c r="H6" s="19">
        <f t="shared" si="2"/>
        <v>282</v>
      </c>
      <c r="I6" s="20">
        <v>146</v>
      </c>
      <c r="J6" s="21">
        <v>136</v>
      </c>
      <c r="K6" s="19">
        <f t="shared" si="3"/>
        <v>1535</v>
      </c>
      <c r="L6" s="20">
        <v>766</v>
      </c>
      <c r="M6" s="21">
        <v>769</v>
      </c>
      <c r="N6" s="19">
        <f t="shared" si="4"/>
        <v>506</v>
      </c>
      <c r="O6" s="20">
        <v>280</v>
      </c>
      <c r="P6" s="21">
        <v>226</v>
      </c>
      <c r="Q6" s="19">
        <f t="shared" si="5"/>
        <v>324</v>
      </c>
      <c r="R6" s="20">
        <v>165</v>
      </c>
      <c r="S6" s="21">
        <v>159</v>
      </c>
      <c r="T6" s="19">
        <f t="shared" si="6"/>
        <v>248</v>
      </c>
      <c r="U6" s="20">
        <v>126</v>
      </c>
      <c r="V6" s="21">
        <v>122</v>
      </c>
      <c r="W6" s="19">
        <f t="shared" si="7"/>
        <v>222</v>
      </c>
      <c r="X6" s="20">
        <v>108</v>
      </c>
      <c r="Y6" s="21">
        <v>114</v>
      </c>
      <c r="Z6" s="19">
        <f t="shared" si="8"/>
        <v>260</v>
      </c>
      <c r="AA6" s="20">
        <v>119</v>
      </c>
      <c r="AB6" s="21">
        <v>141</v>
      </c>
      <c r="AC6" s="19">
        <f t="shared" si="9"/>
        <v>418</v>
      </c>
      <c r="AD6" s="20">
        <v>215</v>
      </c>
      <c r="AE6" s="21">
        <v>203</v>
      </c>
      <c r="AF6" s="19">
        <f t="shared" si="10"/>
        <v>610</v>
      </c>
      <c r="AG6" s="20">
        <v>311</v>
      </c>
      <c r="AH6" s="21">
        <v>299</v>
      </c>
      <c r="AI6" s="19">
        <f t="shared" si="11"/>
        <v>409</v>
      </c>
      <c r="AJ6" s="20">
        <v>215</v>
      </c>
      <c r="AK6" s="21">
        <v>194</v>
      </c>
      <c r="AL6" s="19">
        <f t="shared" si="12"/>
        <v>266</v>
      </c>
      <c r="AM6" s="20">
        <v>133</v>
      </c>
      <c r="AN6" s="21">
        <v>133</v>
      </c>
      <c r="AO6" s="19">
        <f t="shared" si="13"/>
        <v>329</v>
      </c>
      <c r="AP6" s="20">
        <v>172</v>
      </c>
      <c r="AQ6" s="21">
        <v>157</v>
      </c>
      <c r="AR6" s="19">
        <f t="shared" si="14"/>
        <v>328</v>
      </c>
      <c r="AS6" s="20">
        <v>178</v>
      </c>
      <c r="AT6" s="21">
        <v>150</v>
      </c>
    </row>
    <row r="7" spans="1:46" ht="12.75" customHeight="1">
      <c r="A7" s="6" t="s">
        <v>144</v>
      </c>
      <c r="B7" s="19">
        <f t="shared" si="0"/>
        <v>8354</v>
      </c>
      <c r="C7" s="20">
        <f t="shared" si="15"/>
        <v>4148</v>
      </c>
      <c r="D7" s="20">
        <f t="shared" si="16"/>
        <v>4206</v>
      </c>
      <c r="E7" s="19">
        <f t="shared" si="1"/>
        <v>350</v>
      </c>
      <c r="F7" s="20">
        <v>186</v>
      </c>
      <c r="G7" s="21">
        <v>164</v>
      </c>
      <c r="H7" s="19">
        <f t="shared" si="2"/>
        <v>440</v>
      </c>
      <c r="I7" s="20">
        <v>190</v>
      </c>
      <c r="J7" s="21">
        <v>250</v>
      </c>
      <c r="K7" s="19">
        <f t="shared" si="3"/>
        <v>2274</v>
      </c>
      <c r="L7" s="20">
        <v>1108</v>
      </c>
      <c r="M7" s="21">
        <v>1166</v>
      </c>
      <c r="N7" s="19">
        <f t="shared" si="4"/>
        <v>669</v>
      </c>
      <c r="O7" s="20">
        <v>323</v>
      </c>
      <c r="P7" s="21">
        <v>346</v>
      </c>
      <c r="Q7" s="19">
        <f t="shared" si="5"/>
        <v>468</v>
      </c>
      <c r="R7" s="20">
        <v>246</v>
      </c>
      <c r="S7" s="21">
        <v>222</v>
      </c>
      <c r="T7" s="19">
        <f t="shared" si="6"/>
        <v>313</v>
      </c>
      <c r="U7" s="20">
        <v>158</v>
      </c>
      <c r="V7" s="21">
        <v>155</v>
      </c>
      <c r="W7" s="19">
        <f t="shared" si="7"/>
        <v>319</v>
      </c>
      <c r="X7" s="20">
        <v>159</v>
      </c>
      <c r="Y7" s="21">
        <v>160</v>
      </c>
      <c r="Z7" s="19">
        <f t="shared" si="8"/>
        <v>329</v>
      </c>
      <c r="AA7" s="20">
        <v>181</v>
      </c>
      <c r="AB7" s="21">
        <v>148</v>
      </c>
      <c r="AC7" s="19">
        <f t="shared" si="9"/>
        <v>502</v>
      </c>
      <c r="AD7" s="20">
        <v>250</v>
      </c>
      <c r="AE7" s="65">
        <v>252</v>
      </c>
      <c r="AF7" s="19">
        <f t="shared" si="10"/>
        <v>769</v>
      </c>
      <c r="AG7" s="20">
        <v>393</v>
      </c>
      <c r="AH7" s="21">
        <v>376</v>
      </c>
      <c r="AI7" s="19">
        <f t="shared" si="11"/>
        <v>575</v>
      </c>
      <c r="AJ7" s="20">
        <v>290</v>
      </c>
      <c r="AK7" s="21">
        <v>285</v>
      </c>
      <c r="AL7" s="19">
        <f t="shared" si="12"/>
        <v>371</v>
      </c>
      <c r="AM7" s="20">
        <v>192</v>
      </c>
      <c r="AN7" s="21">
        <v>179</v>
      </c>
      <c r="AO7" s="19">
        <f t="shared" si="13"/>
        <v>468</v>
      </c>
      <c r="AP7" s="20">
        <v>234</v>
      </c>
      <c r="AQ7" s="21">
        <v>234</v>
      </c>
      <c r="AR7" s="19">
        <f t="shared" si="14"/>
        <v>507</v>
      </c>
      <c r="AS7" s="20">
        <v>238</v>
      </c>
      <c r="AT7" s="21">
        <v>269</v>
      </c>
    </row>
    <row r="8" spans="1:46" ht="12.75" customHeight="1">
      <c r="A8" s="6">
        <v>14</v>
      </c>
      <c r="B8" s="19">
        <f t="shared" si="0"/>
        <v>1126</v>
      </c>
      <c r="C8" s="20">
        <f t="shared" si="15"/>
        <v>492</v>
      </c>
      <c r="D8" s="20">
        <f t="shared" si="16"/>
        <v>634</v>
      </c>
      <c r="E8" s="19">
        <f t="shared" si="1"/>
        <v>34</v>
      </c>
      <c r="F8" s="20">
        <v>23</v>
      </c>
      <c r="G8" s="21">
        <v>11</v>
      </c>
      <c r="H8" s="19">
        <f t="shared" si="2"/>
        <v>133</v>
      </c>
      <c r="I8" s="20">
        <v>23</v>
      </c>
      <c r="J8" s="21">
        <v>110</v>
      </c>
      <c r="K8" s="19">
        <f t="shared" si="3"/>
        <v>385</v>
      </c>
      <c r="L8" s="20">
        <v>149</v>
      </c>
      <c r="M8" s="21">
        <v>236</v>
      </c>
      <c r="N8" s="19">
        <f t="shared" si="4"/>
        <v>81</v>
      </c>
      <c r="O8" s="20">
        <v>40</v>
      </c>
      <c r="P8" s="21">
        <v>41</v>
      </c>
      <c r="Q8" s="19">
        <f t="shared" si="5"/>
        <v>52</v>
      </c>
      <c r="R8" s="20">
        <v>25</v>
      </c>
      <c r="S8" s="21">
        <v>27</v>
      </c>
      <c r="T8" s="19">
        <f t="shared" si="6"/>
        <v>21</v>
      </c>
      <c r="U8" s="20">
        <v>9</v>
      </c>
      <c r="V8" s="21">
        <v>12</v>
      </c>
      <c r="W8" s="19">
        <f t="shared" si="7"/>
        <v>34</v>
      </c>
      <c r="X8" s="20">
        <v>13</v>
      </c>
      <c r="Y8" s="21">
        <v>21</v>
      </c>
      <c r="Z8" s="19">
        <f t="shared" si="8"/>
        <v>30</v>
      </c>
      <c r="AA8" s="20">
        <v>17</v>
      </c>
      <c r="AB8" s="21">
        <v>13</v>
      </c>
      <c r="AC8" s="19">
        <f t="shared" si="9"/>
        <v>47</v>
      </c>
      <c r="AD8" s="20">
        <v>27</v>
      </c>
      <c r="AE8" s="65">
        <v>20</v>
      </c>
      <c r="AF8" s="19">
        <f t="shared" si="10"/>
        <v>72</v>
      </c>
      <c r="AG8" s="20">
        <v>34</v>
      </c>
      <c r="AH8" s="21">
        <v>38</v>
      </c>
      <c r="AI8" s="19">
        <f t="shared" si="11"/>
        <v>91</v>
      </c>
      <c r="AJ8" s="20">
        <v>62</v>
      </c>
      <c r="AK8" s="21">
        <v>29</v>
      </c>
      <c r="AL8" s="19">
        <f t="shared" si="12"/>
        <v>37</v>
      </c>
      <c r="AM8" s="20">
        <v>18</v>
      </c>
      <c r="AN8" s="21">
        <v>19</v>
      </c>
      <c r="AO8" s="19">
        <f t="shared" si="13"/>
        <v>44</v>
      </c>
      <c r="AP8" s="20">
        <v>27</v>
      </c>
      <c r="AQ8" s="21">
        <v>17</v>
      </c>
      <c r="AR8" s="19">
        <f t="shared" si="14"/>
        <v>65</v>
      </c>
      <c r="AS8" s="20">
        <v>25</v>
      </c>
      <c r="AT8" s="65">
        <v>40</v>
      </c>
    </row>
    <row r="9" spans="1:46" ht="12.75" customHeight="1">
      <c r="A9" s="6" t="s">
        <v>145</v>
      </c>
      <c r="B9" s="19">
        <f t="shared" si="0"/>
        <v>4541</v>
      </c>
      <c r="C9" s="20">
        <f t="shared" si="15"/>
        <v>2037</v>
      </c>
      <c r="D9" s="20">
        <f t="shared" si="16"/>
        <v>2504</v>
      </c>
      <c r="E9" s="19">
        <f t="shared" si="1"/>
        <v>152</v>
      </c>
      <c r="F9" s="20">
        <v>77</v>
      </c>
      <c r="G9" s="21">
        <v>75</v>
      </c>
      <c r="H9" s="19">
        <f t="shared" si="2"/>
        <v>666</v>
      </c>
      <c r="I9" s="20">
        <v>151</v>
      </c>
      <c r="J9" s="21">
        <v>515</v>
      </c>
      <c r="K9" s="19">
        <f t="shared" si="3"/>
        <v>1535</v>
      </c>
      <c r="L9" s="20">
        <v>613</v>
      </c>
      <c r="M9" s="21">
        <v>922</v>
      </c>
      <c r="N9" s="19">
        <f t="shared" si="4"/>
        <v>249</v>
      </c>
      <c r="O9" s="20">
        <v>135</v>
      </c>
      <c r="P9" s="65">
        <v>114</v>
      </c>
      <c r="Q9" s="19">
        <f t="shared" si="5"/>
        <v>200</v>
      </c>
      <c r="R9" s="20">
        <v>99</v>
      </c>
      <c r="S9" s="21">
        <v>101</v>
      </c>
      <c r="T9" s="19">
        <f t="shared" si="6"/>
        <v>132</v>
      </c>
      <c r="U9" s="20">
        <v>69</v>
      </c>
      <c r="V9" s="21">
        <v>63</v>
      </c>
      <c r="W9" s="19">
        <f t="shared" si="7"/>
        <v>113</v>
      </c>
      <c r="X9" s="20">
        <v>64</v>
      </c>
      <c r="Y9" s="21">
        <v>49</v>
      </c>
      <c r="Z9" s="19">
        <f t="shared" si="8"/>
        <v>135</v>
      </c>
      <c r="AA9" s="20">
        <v>68</v>
      </c>
      <c r="AB9" s="21">
        <v>67</v>
      </c>
      <c r="AC9" s="19">
        <f t="shared" si="9"/>
        <v>169</v>
      </c>
      <c r="AD9" s="20">
        <v>102</v>
      </c>
      <c r="AE9" s="65">
        <v>67</v>
      </c>
      <c r="AF9" s="19">
        <f t="shared" si="10"/>
        <v>283</v>
      </c>
      <c r="AG9" s="20">
        <v>173</v>
      </c>
      <c r="AH9" s="21">
        <v>110</v>
      </c>
      <c r="AI9" s="19">
        <f t="shared" si="11"/>
        <v>325</v>
      </c>
      <c r="AJ9" s="20">
        <v>216</v>
      </c>
      <c r="AK9" s="21">
        <v>109</v>
      </c>
      <c r="AL9" s="19">
        <f t="shared" si="12"/>
        <v>150</v>
      </c>
      <c r="AM9" s="20">
        <v>88</v>
      </c>
      <c r="AN9" s="21">
        <v>62</v>
      </c>
      <c r="AO9" s="19">
        <f t="shared" si="13"/>
        <v>145</v>
      </c>
      <c r="AP9" s="20">
        <v>68</v>
      </c>
      <c r="AQ9" s="21">
        <v>77</v>
      </c>
      <c r="AR9" s="19">
        <f t="shared" si="14"/>
        <v>287</v>
      </c>
      <c r="AS9" s="20">
        <v>114</v>
      </c>
      <c r="AT9" s="65">
        <v>173</v>
      </c>
    </row>
    <row r="10" spans="1:46" ht="12.75" customHeight="1">
      <c r="A10" s="6" t="s">
        <v>146</v>
      </c>
      <c r="B10" s="19">
        <f t="shared" si="0"/>
        <v>3072</v>
      </c>
      <c r="C10" s="20">
        <f t="shared" si="15"/>
        <v>1376</v>
      </c>
      <c r="D10" s="20">
        <f t="shared" si="16"/>
        <v>1696</v>
      </c>
      <c r="E10" s="19">
        <f t="shared" si="1"/>
        <v>123</v>
      </c>
      <c r="F10" s="20">
        <v>55</v>
      </c>
      <c r="G10" s="21">
        <v>68</v>
      </c>
      <c r="H10" s="19">
        <f t="shared" si="2"/>
        <v>310</v>
      </c>
      <c r="I10" s="20">
        <v>104</v>
      </c>
      <c r="J10" s="21">
        <v>206</v>
      </c>
      <c r="K10" s="19">
        <f t="shared" si="3"/>
        <v>973</v>
      </c>
      <c r="L10" s="20">
        <v>429</v>
      </c>
      <c r="M10" s="21">
        <v>544</v>
      </c>
      <c r="N10" s="19">
        <f t="shared" si="4"/>
        <v>208</v>
      </c>
      <c r="O10" s="20">
        <v>92</v>
      </c>
      <c r="P10" s="65">
        <v>116</v>
      </c>
      <c r="Q10" s="19">
        <f t="shared" si="5"/>
        <v>150</v>
      </c>
      <c r="R10" s="20">
        <v>81</v>
      </c>
      <c r="S10" s="21">
        <v>69</v>
      </c>
      <c r="T10" s="19">
        <f t="shared" si="6"/>
        <v>110</v>
      </c>
      <c r="U10" s="20">
        <v>59</v>
      </c>
      <c r="V10" s="21">
        <v>51</v>
      </c>
      <c r="W10" s="19">
        <f t="shared" si="7"/>
        <v>92</v>
      </c>
      <c r="X10" s="20">
        <v>50</v>
      </c>
      <c r="Y10" s="21">
        <v>42</v>
      </c>
      <c r="Z10" s="19">
        <f t="shared" si="8"/>
        <v>112</v>
      </c>
      <c r="AA10" s="20">
        <v>55</v>
      </c>
      <c r="AB10" s="21">
        <v>57</v>
      </c>
      <c r="AC10" s="19">
        <f t="shared" si="9"/>
        <v>152</v>
      </c>
      <c r="AD10" s="20">
        <v>66</v>
      </c>
      <c r="AE10" s="65">
        <v>86</v>
      </c>
      <c r="AF10" s="19">
        <f t="shared" si="10"/>
        <v>244</v>
      </c>
      <c r="AG10" s="20">
        <v>117</v>
      </c>
      <c r="AH10" s="21">
        <v>127</v>
      </c>
      <c r="AI10" s="19">
        <f t="shared" si="11"/>
        <v>202</v>
      </c>
      <c r="AJ10" s="20">
        <v>89</v>
      </c>
      <c r="AK10" s="21">
        <v>113</v>
      </c>
      <c r="AL10" s="19">
        <f t="shared" si="12"/>
        <v>114</v>
      </c>
      <c r="AM10" s="20">
        <v>53</v>
      </c>
      <c r="AN10" s="21">
        <v>61</v>
      </c>
      <c r="AO10" s="19">
        <f t="shared" si="13"/>
        <v>120</v>
      </c>
      <c r="AP10" s="20">
        <v>54</v>
      </c>
      <c r="AQ10" s="21">
        <v>66</v>
      </c>
      <c r="AR10" s="19">
        <f t="shared" si="14"/>
        <v>162</v>
      </c>
      <c r="AS10" s="20">
        <v>72</v>
      </c>
      <c r="AT10" s="65">
        <v>90</v>
      </c>
    </row>
    <row r="11" spans="1:46" s="55" customFormat="1" ht="12.75" customHeight="1">
      <c r="A11" s="54" t="s">
        <v>147</v>
      </c>
      <c r="B11" s="57">
        <f t="shared" si="0"/>
        <v>3910</v>
      </c>
      <c r="C11" s="20">
        <f t="shared" si="15"/>
        <v>3910</v>
      </c>
      <c r="D11" s="68" t="s">
        <v>183</v>
      </c>
      <c r="E11" s="57">
        <f t="shared" si="1"/>
        <v>156</v>
      </c>
      <c r="F11" s="58">
        <v>156</v>
      </c>
      <c r="G11" s="68" t="s">
        <v>183</v>
      </c>
      <c r="H11" s="57">
        <f t="shared" si="2"/>
        <v>228</v>
      </c>
      <c r="I11" s="58">
        <v>228</v>
      </c>
      <c r="J11" s="68" t="s">
        <v>183</v>
      </c>
      <c r="K11" s="57">
        <f t="shared" si="3"/>
        <v>1123</v>
      </c>
      <c r="L11" s="58">
        <v>1123</v>
      </c>
      <c r="M11" s="68" t="s">
        <v>183</v>
      </c>
      <c r="N11" s="57">
        <f t="shared" si="4"/>
        <v>294</v>
      </c>
      <c r="O11" s="58">
        <v>294</v>
      </c>
      <c r="P11" s="69" t="s">
        <v>183</v>
      </c>
      <c r="Q11" s="57">
        <f t="shared" si="5"/>
        <v>197</v>
      </c>
      <c r="R11" s="58">
        <v>197</v>
      </c>
      <c r="S11" s="68" t="s">
        <v>183</v>
      </c>
      <c r="T11" s="57">
        <f t="shared" si="6"/>
        <v>169</v>
      </c>
      <c r="U11" s="58">
        <v>169</v>
      </c>
      <c r="V11" s="68" t="s">
        <v>183</v>
      </c>
      <c r="W11" s="57">
        <f t="shared" si="7"/>
        <v>126</v>
      </c>
      <c r="X11" s="58">
        <v>126</v>
      </c>
      <c r="Y11" s="68" t="s">
        <v>183</v>
      </c>
      <c r="Z11" s="57">
        <f t="shared" si="8"/>
        <v>204</v>
      </c>
      <c r="AA11" s="58">
        <v>204</v>
      </c>
      <c r="AB11" s="68" t="s">
        <v>183</v>
      </c>
      <c r="AC11" s="57">
        <f t="shared" si="9"/>
        <v>231</v>
      </c>
      <c r="AD11" s="58">
        <v>231</v>
      </c>
      <c r="AE11" s="69" t="s">
        <v>183</v>
      </c>
      <c r="AF11" s="57">
        <f t="shared" si="10"/>
        <v>371</v>
      </c>
      <c r="AG11" s="58">
        <v>371</v>
      </c>
      <c r="AH11" s="68" t="s">
        <v>183</v>
      </c>
      <c r="AI11" s="57">
        <f t="shared" si="11"/>
        <v>248</v>
      </c>
      <c r="AJ11" s="58">
        <v>248</v>
      </c>
      <c r="AK11" s="68" t="s">
        <v>183</v>
      </c>
      <c r="AL11" s="57">
        <f t="shared" si="12"/>
        <v>161</v>
      </c>
      <c r="AM11" s="58">
        <v>161</v>
      </c>
      <c r="AN11" s="68" t="s">
        <v>183</v>
      </c>
      <c r="AO11" s="57">
        <f t="shared" si="13"/>
        <v>182</v>
      </c>
      <c r="AP11" s="58">
        <v>182</v>
      </c>
      <c r="AQ11" s="68" t="s">
        <v>183</v>
      </c>
      <c r="AR11" s="57">
        <f t="shared" si="14"/>
        <v>220</v>
      </c>
      <c r="AS11" s="58">
        <v>220</v>
      </c>
      <c r="AT11" s="69" t="s">
        <v>183</v>
      </c>
    </row>
    <row r="12" spans="1:46" s="55" customFormat="1" ht="12.75" customHeight="1">
      <c r="A12" s="54" t="s">
        <v>148</v>
      </c>
      <c r="B12" s="57">
        <f t="shared" si="0"/>
        <v>3711</v>
      </c>
      <c r="C12" s="20">
        <f t="shared" si="15"/>
        <v>3711</v>
      </c>
      <c r="D12" s="68" t="s">
        <v>183</v>
      </c>
      <c r="E12" s="57">
        <f t="shared" si="1"/>
        <v>177</v>
      </c>
      <c r="F12" s="58">
        <v>177</v>
      </c>
      <c r="G12" s="68" t="s">
        <v>183</v>
      </c>
      <c r="H12" s="57">
        <f t="shared" si="2"/>
        <v>160</v>
      </c>
      <c r="I12" s="58">
        <v>160</v>
      </c>
      <c r="J12" s="68" t="s">
        <v>183</v>
      </c>
      <c r="K12" s="57">
        <f t="shared" si="3"/>
        <v>1027</v>
      </c>
      <c r="L12" s="58">
        <v>1027</v>
      </c>
      <c r="M12" s="68" t="s">
        <v>183</v>
      </c>
      <c r="N12" s="57">
        <f t="shared" si="4"/>
        <v>263</v>
      </c>
      <c r="O12" s="58">
        <v>263</v>
      </c>
      <c r="P12" s="69" t="s">
        <v>183</v>
      </c>
      <c r="Q12" s="57">
        <f t="shared" si="5"/>
        <v>230</v>
      </c>
      <c r="R12" s="58">
        <v>230</v>
      </c>
      <c r="S12" s="68" t="s">
        <v>183</v>
      </c>
      <c r="T12" s="57">
        <f t="shared" si="6"/>
        <v>159</v>
      </c>
      <c r="U12" s="58">
        <v>159</v>
      </c>
      <c r="V12" s="68" t="s">
        <v>183</v>
      </c>
      <c r="W12" s="57">
        <f t="shared" si="7"/>
        <v>134</v>
      </c>
      <c r="X12" s="58">
        <v>134</v>
      </c>
      <c r="Y12" s="68" t="s">
        <v>183</v>
      </c>
      <c r="Z12" s="57">
        <f t="shared" si="8"/>
        <v>180</v>
      </c>
      <c r="AA12" s="58">
        <v>180</v>
      </c>
      <c r="AB12" s="68" t="s">
        <v>183</v>
      </c>
      <c r="AC12" s="57">
        <f t="shared" si="9"/>
        <v>228</v>
      </c>
      <c r="AD12" s="58">
        <v>228</v>
      </c>
      <c r="AE12" s="69" t="s">
        <v>183</v>
      </c>
      <c r="AF12" s="57">
        <f t="shared" si="10"/>
        <v>313</v>
      </c>
      <c r="AG12" s="58">
        <v>313</v>
      </c>
      <c r="AH12" s="68" t="s">
        <v>183</v>
      </c>
      <c r="AI12" s="57">
        <f t="shared" si="11"/>
        <v>251</v>
      </c>
      <c r="AJ12" s="58">
        <v>251</v>
      </c>
      <c r="AK12" s="68" t="s">
        <v>183</v>
      </c>
      <c r="AL12" s="57">
        <f t="shared" si="12"/>
        <v>190</v>
      </c>
      <c r="AM12" s="58">
        <v>190</v>
      </c>
      <c r="AN12" s="68" t="s">
        <v>183</v>
      </c>
      <c r="AO12" s="57">
        <f t="shared" si="13"/>
        <v>188</v>
      </c>
      <c r="AP12" s="58">
        <v>188</v>
      </c>
      <c r="AQ12" s="68" t="s">
        <v>183</v>
      </c>
      <c r="AR12" s="57">
        <f t="shared" si="14"/>
        <v>211</v>
      </c>
      <c r="AS12" s="58">
        <v>211</v>
      </c>
      <c r="AT12" s="69" t="s">
        <v>183</v>
      </c>
    </row>
    <row r="13" spans="1:46" s="55" customFormat="1" ht="12.75" customHeight="1">
      <c r="A13" s="54" t="s">
        <v>149</v>
      </c>
      <c r="B13" s="57">
        <f t="shared" si="0"/>
        <v>5358</v>
      </c>
      <c r="C13" s="68" t="s">
        <v>183</v>
      </c>
      <c r="D13" s="20">
        <f t="shared" si="16"/>
        <v>5358</v>
      </c>
      <c r="E13" s="57">
        <f t="shared" si="1"/>
        <v>214</v>
      </c>
      <c r="F13" s="68" t="s">
        <v>183</v>
      </c>
      <c r="G13" s="59">
        <v>214</v>
      </c>
      <c r="H13" s="57">
        <f t="shared" si="2"/>
        <v>288</v>
      </c>
      <c r="I13" s="68" t="s">
        <v>183</v>
      </c>
      <c r="J13" s="59">
        <v>288</v>
      </c>
      <c r="K13" s="57">
        <f t="shared" si="3"/>
        <v>1638</v>
      </c>
      <c r="L13" s="68" t="s">
        <v>183</v>
      </c>
      <c r="M13" s="59">
        <v>1638</v>
      </c>
      <c r="N13" s="57">
        <f t="shared" si="4"/>
        <v>394</v>
      </c>
      <c r="O13" s="68" t="s">
        <v>183</v>
      </c>
      <c r="P13" s="62">
        <v>394</v>
      </c>
      <c r="Q13" s="57">
        <f t="shared" si="5"/>
        <v>287</v>
      </c>
      <c r="R13" s="68" t="s">
        <v>183</v>
      </c>
      <c r="S13" s="59">
        <v>287</v>
      </c>
      <c r="T13" s="57">
        <f t="shared" si="6"/>
        <v>194</v>
      </c>
      <c r="U13" s="68" t="s">
        <v>183</v>
      </c>
      <c r="V13" s="59">
        <v>194</v>
      </c>
      <c r="W13" s="57">
        <f t="shared" si="7"/>
        <v>198</v>
      </c>
      <c r="X13" s="68" t="s">
        <v>183</v>
      </c>
      <c r="Y13" s="59">
        <v>198</v>
      </c>
      <c r="Z13" s="57">
        <f t="shared" si="8"/>
        <v>215</v>
      </c>
      <c r="AA13" s="68" t="s">
        <v>183</v>
      </c>
      <c r="AB13" s="59">
        <v>215</v>
      </c>
      <c r="AC13" s="57">
        <f t="shared" si="9"/>
        <v>311</v>
      </c>
      <c r="AD13" s="68" t="s">
        <v>183</v>
      </c>
      <c r="AE13" s="62">
        <v>311</v>
      </c>
      <c r="AF13" s="57">
        <f t="shared" si="10"/>
        <v>468</v>
      </c>
      <c r="AG13" s="68" t="s">
        <v>183</v>
      </c>
      <c r="AH13" s="59">
        <v>468</v>
      </c>
      <c r="AI13" s="57">
        <f t="shared" si="11"/>
        <v>345</v>
      </c>
      <c r="AJ13" s="68" t="s">
        <v>183</v>
      </c>
      <c r="AK13" s="59">
        <v>345</v>
      </c>
      <c r="AL13" s="57">
        <f t="shared" si="12"/>
        <v>235</v>
      </c>
      <c r="AM13" s="68" t="s">
        <v>183</v>
      </c>
      <c r="AN13" s="59">
        <v>235</v>
      </c>
      <c r="AO13" s="57">
        <f t="shared" si="13"/>
        <v>262</v>
      </c>
      <c r="AP13" s="68" t="s">
        <v>183</v>
      </c>
      <c r="AQ13" s="59">
        <v>262</v>
      </c>
      <c r="AR13" s="57">
        <f t="shared" si="14"/>
        <v>309</v>
      </c>
      <c r="AS13" s="68" t="s">
        <v>183</v>
      </c>
      <c r="AT13" s="62">
        <v>309</v>
      </c>
    </row>
    <row r="14" spans="1:46" s="55" customFormat="1" ht="12.75" customHeight="1">
      <c r="A14" s="54" t="s">
        <v>150</v>
      </c>
      <c r="B14" s="57">
        <f t="shared" si="0"/>
        <v>2538</v>
      </c>
      <c r="C14" s="68" t="s">
        <v>183</v>
      </c>
      <c r="D14" s="20">
        <f t="shared" si="16"/>
        <v>2538</v>
      </c>
      <c r="E14" s="57">
        <f t="shared" si="1"/>
        <v>127</v>
      </c>
      <c r="F14" s="68" t="s">
        <v>183</v>
      </c>
      <c r="G14" s="59">
        <v>127</v>
      </c>
      <c r="H14" s="57">
        <f t="shared" si="2"/>
        <v>117</v>
      </c>
      <c r="I14" s="68" t="s">
        <v>183</v>
      </c>
      <c r="J14" s="59">
        <v>117</v>
      </c>
      <c r="K14" s="57">
        <f t="shared" si="3"/>
        <v>745</v>
      </c>
      <c r="L14" s="68" t="s">
        <v>183</v>
      </c>
      <c r="M14" s="59">
        <v>745</v>
      </c>
      <c r="N14" s="57">
        <f t="shared" si="4"/>
        <v>201</v>
      </c>
      <c r="O14" s="68" t="s">
        <v>183</v>
      </c>
      <c r="P14" s="62">
        <v>201</v>
      </c>
      <c r="Q14" s="57">
        <f t="shared" si="5"/>
        <v>142</v>
      </c>
      <c r="R14" s="68" t="s">
        <v>183</v>
      </c>
      <c r="S14" s="59">
        <v>142</v>
      </c>
      <c r="T14" s="57">
        <f t="shared" si="6"/>
        <v>107</v>
      </c>
      <c r="U14" s="68" t="s">
        <v>183</v>
      </c>
      <c r="V14" s="59">
        <v>107</v>
      </c>
      <c r="W14" s="57">
        <f t="shared" si="7"/>
        <v>90</v>
      </c>
      <c r="X14" s="68" t="s">
        <v>183</v>
      </c>
      <c r="Y14" s="59">
        <v>90</v>
      </c>
      <c r="Z14" s="57">
        <f t="shared" si="8"/>
        <v>102</v>
      </c>
      <c r="AA14" s="68" t="s">
        <v>183</v>
      </c>
      <c r="AB14" s="59">
        <v>102</v>
      </c>
      <c r="AC14" s="57">
        <f t="shared" si="9"/>
        <v>163</v>
      </c>
      <c r="AD14" s="68" t="s">
        <v>183</v>
      </c>
      <c r="AE14" s="62">
        <v>163</v>
      </c>
      <c r="AF14" s="57">
        <f t="shared" si="10"/>
        <v>205</v>
      </c>
      <c r="AG14" s="68" t="s">
        <v>183</v>
      </c>
      <c r="AH14" s="59">
        <v>205</v>
      </c>
      <c r="AI14" s="57">
        <f t="shared" si="11"/>
        <v>166</v>
      </c>
      <c r="AJ14" s="68" t="s">
        <v>183</v>
      </c>
      <c r="AK14" s="59">
        <v>166</v>
      </c>
      <c r="AL14" s="57">
        <f t="shared" si="12"/>
        <v>128</v>
      </c>
      <c r="AM14" s="68" t="s">
        <v>183</v>
      </c>
      <c r="AN14" s="59">
        <v>128</v>
      </c>
      <c r="AO14" s="57">
        <f t="shared" si="13"/>
        <v>124</v>
      </c>
      <c r="AP14" s="68" t="s">
        <v>183</v>
      </c>
      <c r="AQ14" s="59">
        <v>124</v>
      </c>
      <c r="AR14" s="57">
        <f t="shared" si="14"/>
        <v>121</v>
      </c>
      <c r="AS14" s="68" t="s">
        <v>183</v>
      </c>
      <c r="AT14" s="62">
        <v>121</v>
      </c>
    </row>
    <row r="15" spans="1:46" ht="12.75" customHeight="1">
      <c r="A15" s="6" t="s">
        <v>185</v>
      </c>
      <c r="B15" s="19">
        <f t="shared" si="0"/>
        <v>4337</v>
      </c>
      <c r="C15" s="20">
        <f t="shared" si="15"/>
        <v>1949</v>
      </c>
      <c r="D15" s="20">
        <f t="shared" si="16"/>
        <v>2388</v>
      </c>
      <c r="E15" s="19">
        <f t="shared" si="1"/>
        <v>188</v>
      </c>
      <c r="F15" s="20">
        <v>82</v>
      </c>
      <c r="G15" s="21">
        <v>106</v>
      </c>
      <c r="H15" s="19">
        <f t="shared" si="2"/>
        <v>182</v>
      </c>
      <c r="I15" s="20">
        <v>78</v>
      </c>
      <c r="J15" s="21">
        <v>104</v>
      </c>
      <c r="K15" s="19">
        <f t="shared" si="3"/>
        <v>1071</v>
      </c>
      <c r="L15" s="20">
        <v>442</v>
      </c>
      <c r="M15" s="21">
        <v>629</v>
      </c>
      <c r="N15" s="19">
        <f t="shared" si="4"/>
        <v>356</v>
      </c>
      <c r="O15" s="20">
        <v>164</v>
      </c>
      <c r="P15" s="65">
        <v>192</v>
      </c>
      <c r="Q15" s="19">
        <f t="shared" si="5"/>
        <v>247</v>
      </c>
      <c r="R15" s="20">
        <v>104</v>
      </c>
      <c r="S15" s="21">
        <v>143</v>
      </c>
      <c r="T15" s="19">
        <f t="shared" si="6"/>
        <v>194</v>
      </c>
      <c r="U15" s="20">
        <v>87</v>
      </c>
      <c r="V15" s="21">
        <v>107</v>
      </c>
      <c r="W15" s="19">
        <f t="shared" si="7"/>
        <v>191</v>
      </c>
      <c r="X15" s="20">
        <v>99</v>
      </c>
      <c r="Y15" s="21">
        <v>92</v>
      </c>
      <c r="Z15" s="19">
        <f t="shared" si="8"/>
        <v>226</v>
      </c>
      <c r="AA15" s="20">
        <v>120</v>
      </c>
      <c r="AB15" s="21">
        <v>106</v>
      </c>
      <c r="AC15" s="19">
        <f t="shared" si="9"/>
        <v>270</v>
      </c>
      <c r="AD15" s="20">
        <v>129</v>
      </c>
      <c r="AE15" s="65">
        <v>141</v>
      </c>
      <c r="AF15" s="19">
        <f t="shared" si="10"/>
        <v>393</v>
      </c>
      <c r="AG15" s="20">
        <v>183</v>
      </c>
      <c r="AH15" s="21">
        <v>210</v>
      </c>
      <c r="AI15" s="19">
        <f t="shared" si="11"/>
        <v>319</v>
      </c>
      <c r="AJ15" s="20">
        <v>141</v>
      </c>
      <c r="AK15" s="21">
        <v>178</v>
      </c>
      <c r="AL15" s="19">
        <f t="shared" si="12"/>
        <v>248</v>
      </c>
      <c r="AM15" s="20">
        <v>123</v>
      </c>
      <c r="AN15" s="21">
        <v>125</v>
      </c>
      <c r="AO15" s="19">
        <f t="shared" si="13"/>
        <v>247</v>
      </c>
      <c r="AP15" s="20">
        <v>115</v>
      </c>
      <c r="AQ15" s="21">
        <v>132</v>
      </c>
      <c r="AR15" s="19">
        <f t="shared" si="14"/>
        <v>205</v>
      </c>
      <c r="AS15" s="20">
        <v>82</v>
      </c>
      <c r="AT15" s="65">
        <v>123</v>
      </c>
    </row>
    <row r="16" spans="1:46" ht="12.75" customHeight="1">
      <c r="A16" s="6"/>
      <c r="B16" s="19"/>
      <c r="C16" s="20"/>
      <c r="D16" s="20"/>
      <c r="E16" s="19"/>
      <c r="F16" s="20"/>
      <c r="G16" s="21"/>
      <c r="H16" s="19"/>
      <c r="I16" s="20"/>
      <c r="J16" s="21"/>
      <c r="K16" s="19"/>
      <c r="L16" s="20"/>
      <c r="M16" s="21"/>
      <c r="N16" s="19"/>
      <c r="O16" s="20"/>
      <c r="P16" s="65"/>
      <c r="Q16" s="19"/>
      <c r="R16" s="20"/>
      <c r="S16" s="21"/>
      <c r="T16" s="19"/>
      <c r="U16" s="20"/>
      <c r="V16" s="21"/>
      <c r="W16" s="19"/>
      <c r="X16" s="20"/>
      <c r="Y16" s="21"/>
      <c r="Z16" s="19"/>
      <c r="AA16" s="20"/>
      <c r="AB16" s="21"/>
      <c r="AC16" s="19"/>
      <c r="AD16" s="20"/>
      <c r="AE16" s="65"/>
      <c r="AF16" s="19"/>
      <c r="AG16" s="20"/>
      <c r="AH16" s="21"/>
      <c r="AI16" s="19"/>
      <c r="AJ16" s="20"/>
      <c r="AK16" s="21"/>
      <c r="AL16" s="19"/>
      <c r="AM16" s="20"/>
      <c r="AN16" s="21"/>
      <c r="AO16" s="19"/>
      <c r="AP16" s="20"/>
      <c r="AQ16" s="21"/>
      <c r="AR16" s="19"/>
      <c r="AS16" s="20"/>
      <c r="AT16" s="65"/>
    </row>
    <row r="17" spans="1:46" ht="12.75" customHeight="1">
      <c r="A17" s="6"/>
      <c r="B17" s="19"/>
      <c r="C17" s="20"/>
      <c r="D17" s="20"/>
      <c r="E17" s="19"/>
      <c r="F17" s="20"/>
      <c r="G17" s="21"/>
      <c r="H17" s="19"/>
      <c r="I17" s="20"/>
      <c r="J17" s="21"/>
      <c r="K17" s="19"/>
      <c r="L17" s="20"/>
      <c r="M17" s="21"/>
      <c r="N17" s="19"/>
      <c r="O17" s="20"/>
      <c r="P17" s="65"/>
      <c r="Q17" s="19"/>
      <c r="R17" s="20"/>
      <c r="S17" s="21"/>
      <c r="T17" s="19"/>
      <c r="U17" s="20"/>
      <c r="V17" s="21"/>
      <c r="W17" s="19"/>
      <c r="X17" s="20"/>
      <c r="Y17" s="21"/>
      <c r="Z17" s="19"/>
      <c r="AA17" s="20"/>
      <c r="AB17" s="21"/>
      <c r="AC17" s="19"/>
      <c r="AD17" s="20"/>
      <c r="AE17" s="65"/>
      <c r="AF17" s="19"/>
      <c r="AG17" s="20"/>
      <c r="AH17" s="21"/>
      <c r="AI17" s="19"/>
      <c r="AJ17" s="20"/>
      <c r="AK17" s="21"/>
      <c r="AL17" s="19"/>
      <c r="AM17" s="20"/>
      <c r="AN17" s="21"/>
      <c r="AO17" s="19"/>
      <c r="AP17" s="20"/>
      <c r="AQ17" s="21"/>
      <c r="AR17" s="19"/>
      <c r="AS17" s="20"/>
      <c r="AT17" s="65"/>
    </row>
    <row r="18" spans="1:46" ht="12.75" customHeight="1">
      <c r="A18" s="6"/>
      <c r="B18" s="25"/>
      <c r="C18" s="20"/>
      <c r="D18" s="20"/>
      <c r="E18" s="19"/>
      <c r="F18" s="20"/>
      <c r="G18" s="21"/>
      <c r="H18" s="19"/>
      <c r="I18" s="20"/>
      <c r="J18" s="21"/>
      <c r="K18" s="19"/>
      <c r="L18" s="20"/>
      <c r="M18" s="21"/>
      <c r="N18" s="19"/>
      <c r="O18" s="20"/>
      <c r="P18" s="65"/>
      <c r="Q18" s="19"/>
      <c r="R18" s="20"/>
      <c r="S18" s="21"/>
      <c r="T18" s="19"/>
      <c r="U18" s="20"/>
      <c r="V18" s="21"/>
      <c r="W18" s="19"/>
      <c r="X18" s="20"/>
      <c r="Y18" s="21"/>
      <c r="Z18" s="19"/>
      <c r="AA18" s="20"/>
      <c r="AB18" s="21"/>
      <c r="AC18" s="19"/>
      <c r="AD18" s="20"/>
      <c r="AE18" s="65"/>
      <c r="AF18" s="19"/>
      <c r="AG18" s="20"/>
      <c r="AH18" s="21"/>
      <c r="AI18" s="19"/>
      <c r="AJ18" s="20"/>
      <c r="AK18" s="21"/>
      <c r="AL18" s="19"/>
      <c r="AM18" s="20"/>
      <c r="AN18" s="21"/>
      <c r="AO18" s="19"/>
      <c r="AP18" s="20"/>
      <c r="AQ18" s="21"/>
      <c r="AR18" s="19"/>
      <c r="AS18" s="20"/>
      <c r="AT18" s="65"/>
    </row>
    <row r="19" spans="1:46" ht="12.75" customHeight="1">
      <c r="A19" s="7" t="s">
        <v>0</v>
      </c>
      <c r="B19" s="22">
        <f aca="true" t="shared" si="17" ref="B19:AQ19">SUM(B5:B18)</f>
        <v>44274</v>
      </c>
      <c r="C19" s="23">
        <f t="shared" si="17"/>
        <v>21356</v>
      </c>
      <c r="D19" s="24">
        <f t="shared" si="17"/>
        <v>22918</v>
      </c>
      <c r="E19" s="22">
        <f t="shared" si="17"/>
        <v>1842</v>
      </c>
      <c r="F19" s="23">
        <f t="shared" si="17"/>
        <v>915</v>
      </c>
      <c r="G19" s="60">
        <f t="shared" si="17"/>
        <v>927</v>
      </c>
      <c r="H19" s="22">
        <f t="shared" si="17"/>
        <v>2878</v>
      </c>
      <c r="I19" s="23">
        <f t="shared" si="17"/>
        <v>1123</v>
      </c>
      <c r="J19" s="60">
        <f t="shared" si="17"/>
        <v>1755</v>
      </c>
      <c r="K19" s="22">
        <f t="shared" si="17"/>
        <v>12642</v>
      </c>
      <c r="L19" s="23">
        <f t="shared" si="17"/>
        <v>5821</v>
      </c>
      <c r="M19" s="60">
        <f t="shared" si="17"/>
        <v>6821</v>
      </c>
      <c r="N19" s="22">
        <f t="shared" si="17"/>
        <v>3342</v>
      </c>
      <c r="O19" s="23">
        <f t="shared" si="17"/>
        <v>1658</v>
      </c>
      <c r="P19" s="66">
        <f t="shared" si="17"/>
        <v>1684</v>
      </c>
      <c r="Q19" s="22">
        <f t="shared" si="17"/>
        <v>2393</v>
      </c>
      <c r="R19" s="23">
        <f t="shared" si="17"/>
        <v>1195</v>
      </c>
      <c r="S19" s="60">
        <f t="shared" si="17"/>
        <v>1198</v>
      </c>
      <c r="T19" s="22">
        <f t="shared" si="17"/>
        <v>1697</v>
      </c>
      <c r="U19" s="23">
        <f t="shared" si="17"/>
        <v>861</v>
      </c>
      <c r="V19" s="60">
        <f t="shared" si="17"/>
        <v>836</v>
      </c>
      <c r="W19" s="22">
        <f t="shared" si="17"/>
        <v>1565</v>
      </c>
      <c r="X19" s="23">
        <f t="shared" si="17"/>
        <v>769</v>
      </c>
      <c r="Y19" s="60">
        <f t="shared" si="17"/>
        <v>796</v>
      </c>
      <c r="Z19" s="22">
        <f t="shared" si="17"/>
        <v>1845</v>
      </c>
      <c r="AA19" s="23">
        <f t="shared" si="17"/>
        <v>969</v>
      </c>
      <c r="AB19" s="60">
        <f t="shared" si="17"/>
        <v>876</v>
      </c>
      <c r="AC19" s="22">
        <f t="shared" si="17"/>
        <v>2581</v>
      </c>
      <c r="AD19" s="23">
        <f t="shared" si="17"/>
        <v>1293</v>
      </c>
      <c r="AE19" s="66">
        <f t="shared" si="17"/>
        <v>1288</v>
      </c>
      <c r="AF19" s="22">
        <f t="shared" si="17"/>
        <v>3861</v>
      </c>
      <c r="AG19" s="23">
        <f t="shared" si="17"/>
        <v>1964</v>
      </c>
      <c r="AH19" s="60">
        <f t="shared" si="17"/>
        <v>1897</v>
      </c>
      <c r="AI19" s="22">
        <f t="shared" si="17"/>
        <v>3015</v>
      </c>
      <c r="AJ19" s="23">
        <f t="shared" si="17"/>
        <v>1556</v>
      </c>
      <c r="AK19" s="60">
        <f t="shared" si="17"/>
        <v>1459</v>
      </c>
      <c r="AL19" s="22">
        <f t="shared" si="17"/>
        <v>1960</v>
      </c>
      <c r="AM19" s="23">
        <f t="shared" si="17"/>
        <v>992</v>
      </c>
      <c r="AN19" s="60">
        <f t="shared" si="17"/>
        <v>968</v>
      </c>
      <c r="AO19" s="22">
        <f t="shared" si="17"/>
        <v>2175</v>
      </c>
      <c r="AP19" s="23">
        <f t="shared" si="17"/>
        <v>1071</v>
      </c>
      <c r="AQ19" s="24">
        <f t="shared" si="17"/>
        <v>1104</v>
      </c>
      <c r="AR19" s="22">
        <f>SUM(AR5:AR18)</f>
        <v>2478</v>
      </c>
      <c r="AS19" s="23">
        <f>SUM(AS5:AS18)</f>
        <v>1169</v>
      </c>
      <c r="AT19" s="66">
        <f>SUM(AT5:AT18)</f>
        <v>1309</v>
      </c>
    </row>
    <row r="20" spans="1:46" ht="12.75" customHeight="1">
      <c r="A20" s="8"/>
      <c r="B20" s="61"/>
      <c r="C20" s="26"/>
      <c r="D20" s="27"/>
      <c r="E20" s="25"/>
      <c r="F20" s="26"/>
      <c r="G20" s="27"/>
      <c r="H20" s="25"/>
      <c r="I20" s="26"/>
      <c r="J20" s="27"/>
      <c r="K20" s="25"/>
      <c r="L20" s="26"/>
      <c r="M20" s="27"/>
      <c r="N20" s="25"/>
      <c r="O20" s="26"/>
      <c r="P20" s="67"/>
      <c r="Q20" s="25"/>
      <c r="R20" s="26"/>
      <c r="S20" s="27"/>
      <c r="T20" s="25"/>
      <c r="U20" s="26"/>
      <c r="V20" s="27"/>
      <c r="W20" s="25"/>
      <c r="X20" s="26"/>
      <c r="Y20" s="27"/>
      <c r="Z20" s="25"/>
      <c r="AA20" s="26"/>
      <c r="AB20" s="27"/>
      <c r="AC20" s="25"/>
      <c r="AD20" s="26"/>
      <c r="AE20" s="67"/>
      <c r="AF20" s="25"/>
      <c r="AG20" s="26"/>
      <c r="AH20" s="27"/>
      <c r="AI20" s="25"/>
      <c r="AJ20" s="26"/>
      <c r="AK20" s="27"/>
      <c r="AL20" s="25"/>
      <c r="AM20" s="26"/>
      <c r="AN20" s="27"/>
      <c r="AO20" s="25"/>
      <c r="AP20" s="26"/>
      <c r="AQ20" s="27"/>
      <c r="AR20" s="25"/>
      <c r="AS20" s="26"/>
      <c r="AT20" s="67"/>
    </row>
    <row r="21" spans="2:46" ht="12.75"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</row>
    <row r="22" spans="2:46" ht="12.75"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</row>
    <row r="23" spans="2:46" ht="12.75"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</row>
  </sheetData>
  <sheetProtection/>
  <printOptions/>
  <pageMargins left="0.7480314960629921" right="0.7874015748031497" top="1.0236220472440944" bottom="0.984251968503937" header="0.7480314960629921" footer="0.5118110236220472"/>
  <pageSetup horizontalDpi="600" verticalDpi="600" orientation="landscape" paperSize="9" scale="85" r:id="rId1"/>
  <headerFooter alignWithMargins="0">
    <oddHeader>&amp;L&amp;"ＭＳ 明朝,太字"&amp;18大正14年国勢調査年齢（5歳階級別）・男女別人口</oddHeader>
    <oddFooter>&amp;C&amp;P / &amp;N ページ</oddFooter>
  </headerFooter>
  <colBreaks count="2" manualBreakCount="2">
    <brk id="16" min="1" max="19" man="1"/>
    <brk id="31" min="1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U21"/>
  <sheetViews>
    <sheetView zoomScalePageLayoutView="0" workbookViewId="0" topLeftCell="A1">
      <pane xSplit="1" topLeftCell="B1" activePane="topRight" state="frozen"/>
      <selection pane="topLeft" activeCell="C3" sqref="C3"/>
      <selection pane="topRight" activeCell="C15" sqref="C15"/>
    </sheetView>
  </sheetViews>
  <sheetFormatPr defaultColWidth="9.00390625" defaultRowHeight="13.5"/>
  <cols>
    <col min="1" max="16384" width="9.00390625" style="53" customWidth="1"/>
  </cols>
  <sheetData>
    <row r="1" spans="1:43" ht="21.75" customHeight="1">
      <c r="A1" s="1" t="s">
        <v>188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21.75" customHeight="1">
      <c r="A2" s="3" t="s">
        <v>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2.75" customHeight="1">
      <c r="A3" s="13"/>
      <c r="B3" s="15"/>
      <c r="C3" s="10" t="s">
        <v>0</v>
      </c>
      <c r="D3" s="11"/>
      <c r="E3" s="15"/>
      <c r="F3" s="10" t="s">
        <v>153</v>
      </c>
      <c r="G3" s="11"/>
      <c r="H3" s="15"/>
      <c r="I3" s="10" t="s">
        <v>154</v>
      </c>
      <c r="J3" s="11"/>
      <c r="K3" s="15"/>
      <c r="L3" s="10" t="s">
        <v>155</v>
      </c>
      <c r="M3" s="11"/>
      <c r="N3" s="15"/>
      <c r="O3" s="10" t="s">
        <v>156</v>
      </c>
      <c r="P3" s="11"/>
      <c r="Q3" s="15"/>
      <c r="R3" s="10" t="s">
        <v>10</v>
      </c>
      <c r="S3" s="11"/>
      <c r="T3" s="15"/>
      <c r="U3" s="10" t="s">
        <v>11</v>
      </c>
      <c r="V3" s="11"/>
      <c r="W3" s="15"/>
      <c r="X3" s="10" t="s">
        <v>12</v>
      </c>
      <c r="Y3" s="11"/>
      <c r="Z3" s="15"/>
      <c r="AA3" s="10" t="s">
        <v>13</v>
      </c>
      <c r="AB3" s="11"/>
      <c r="AC3" s="15"/>
      <c r="AD3" s="10" t="s">
        <v>157</v>
      </c>
      <c r="AE3" s="11"/>
      <c r="AF3" s="15"/>
      <c r="AG3" s="10" t="s">
        <v>15</v>
      </c>
      <c r="AH3" s="11"/>
      <c r="AI3" s="15"/>
      <c r="AJ3" s="10" t="s">
        <v>16</v>
      </c>
      <c r="AK3" s="11"/>
      <c r="AL3" s="15"/>
      <c r="AM3" s="10" t="s">
        <v>17</v>
      </c>
      <c r="AN3" s="11"/>
      <c r="AO3" s="15"/>
      <c r="AP3" s="10" t="s">
        <v>182</v>
      </c>
      <c r="AQ3" s="11"/>
    </row>
    <row r="4" spans="1:43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  <c r="K4" s="16" t="s">
        <v>0</v>
      </c>
      <c r="L4" s="18" t="s">
        <v>1</v>
      </c>
      <c r="M4" s="17" t="s">
        <v>2</v>
      </c>
      <c r="N4" s="16" t="s">
        <v>0</v>
      </c>
      <c r="O4" s="18" t="s">
        <v>1</v>
      </c>
      <c r="P4" s="17" t="s">
        <v>2</v>
      </c>
      <c r="Q4" s="16" t="s">
        <v>0</v>
      </c>
      <c r="R4" s="18" t="s">
        <v>1</v>
      </c>
      <c r="S4" s="17" t="s">
        <v>2</v>
      </c>
      <c r="T4" s="16" t="s">
        <v>0</v>
      </c>
      <c r="U4" s="18" t="s">
        <v>1</v>
      </c>
      <c r="V4" s="17" t="s">
        <v>2</v>
      </c>
      <c r="W4" s="16" t="s">
        <v>0</v>
      </c>
      <c r="X4" s="18" t="s">
        <v>1</v>
      </c>
      <c r="Y4" s="17" t="s">
        <v>2</v>
      </c>
      <c r="Z4" s="16" t="s">
        <v>0</v>
      </c>
      <c r="AA4" s="18" t="s">
        <v>1</v>
      </c>
      <c r="AB4" s="17" t="s">
        <v>2</v>
      </c>
      <c r="AC4" s="16" t="s">
        <v>0</v>
      </c>
      <c r="AD4" s="18" t="s">
        <v>1</v>
      </c>
      <c r="AE4" s="17" t="s">
        <v>2</v>
      </c>
      <c r="AF4" s="16" t="s">
        <v>0</v>
      </c>
      <c r="AG4" s="18" t="s">
        <v>1</v>
      </c>
      <c r="AH4" s="17" t="s">
        <v>2</v>
      </c>
      <c r="AI4" s="16" t="s">
        <v>0</v>
      </c>
      <c r="AJ4" s="18" t="s">
        <v>1</v>
      </c>
      <c r="AK4" s="17" t="s">
        <v>2</v>
      </c>
      <c r="AL4" s="16" t="s">
        <v>0</v>
      </c>
      <c r="AM4" s="18" t="s">
        <v>1</v>
      </c>
      <c r="AN4" s="17" t="s">
        <v>2</v>
      </c>
      <c r="AO4" s="16" t="s">
        <v>0</v>
      </c>
      <c r="AP4" s="18" t="s">
        <v>1</v>
      </c>
      <c r="AQ4" s="17" t="s">
        <v>2</v>
      </c>
    </row>
    <row r="5" spans="1:47" ht="12.75" customHeight="1">
      <c r="A5" s="6" t="s">
        <v>142</v>
      </c>
      <c r="B5" s="22">
        <f aca="true" t="shared" si="0" ref="B5:B16">SUM(C5:D5)</f>
        <v>1215</v>
      </c>
      <c r="C5" s="20">
        <f>SUMIF($B$4:$AQ$4,"=男",E5:AQ5)</f>
        <v>597</v>
      </c>
      <c r="D5" s="20">
        <f>SUMIF($B$4:$AQ$4,"=女",E5:AQ5)</f>
        <v>618</v>
      </c>
      <c r="E5" s="22">
        <f aca="true" t="shared" si="1" ref="E5:E16">SUM(F5:G5)</f>
        <v>46</v>
      </c>
      <c r="F5" s="23">
        <v>23</v>
      </c>
      <c r="G5" s="24">
        <v>23</v>
      </c>
      <c r="H5" s="22">
        <f aca="true" t="shared" si="2" ref="H5:H16">SUM(I5:J5)</f>
        <v>74</v>
      </c>
      <c r="I5" s="23">
        <v>37</v>
      </c>
      <c r="J5" s="24">
        <v>37</v>
      </c>
      <c r="K5" s="22">
        <f aca="true" t="shared" si="3" ref="K5:K16">SUM(L5:M5)</f>
        <v>375</v>
      </c>
      <c r="L5" s="23">
        <v>182</v>
      </c>
      <c r="M5" s="24">
        <v>193</v>
      </c>
      <c r="N5" s="22">
        <f aca="true" t="shared" si="4" ref="N5:N16">SUM(O5:P5)</f>
        <v>121</v>
      </c>
      <c r="O5" s="23">
        <v>63</v>
      </c>
      <c r="P5" s="24">
        <v>58</v>
      </c>
      <c r="Q5" s="22">
        <f aca="true" t="shared" si="5" ref="Q5:Q16">SUM(R5:S5)</f>
        <v>71</v>
      </c>
      <c r="R5" s="23">
        <v>25</v>
      </c>
      <c r="S5" s="24">
        <v>46</v>
      </c>
      <c r="T5" s="22">
        <f aca="true" t="shared" si="6" ref="T5:T16">SUM(U5:V5)</f>
        <v>48</v>
      </c>
      <c r="U5" s="23">
        <v>28</v>
      </c>
      <c r="V5" s="24">
        <v>20</v>
      </c>
      <c r="W5" s="22">
        <f aca="true" t="shared" si="7" ref="W5:W16">SUM(X5:Y5)</f>
        <v>47</v>
      </c>
      <c r="X5" s="23">
        <v>24</v>
      </c>
      <c r="Y5" s="24">
        <v>23</v>
      </c>
      <c r="Z5" s="22">
        <f aca="true" t="shared" si="8" ref="Z5:Z16">SUM(AA5:AB5)</f>
        <v>42</v>
      </c>
      <c r="AA5" s="23">
        <v>20</v>
      </c>
      <c r="AB5" s="24">
        <v>22</v>
      </c>
      <c r="AC5" s="22">
        <f aca="true" t="shared" si="9" ref="AC5:AC16">SUM(AD5:AE5)</f>
        <v>82</v>
      </c>
      <c r="AD5" s="23">
        <v>41</v>
      </c>
      <c r="AE5" s="24">
        <v>41</v>
      </c>
      <c r="AF5" s="22">
        <f aca="true" t="shared" si="10" ref="AF5:AF16">SUM(AG5:AH5)</f>
        <v>114</v>
      </c>
      <c r="AG5" s="23">
        <v>45</v>
      </c>
      <c r="AH5" s="24">
        <v>69</v>
      </c>
      <c r="AI5" s="22">
        <f aca="true" t="shared" si="11" ref="AI5:AI16">SUM(AJ5:AK5)</f>
        <v>84</v>
      </c>
      <c r="AJ5" s="23">
        <v>46</v>
      </c>
      <c r="AK5" s="24">
        <v>38</v>
      </c>
      <c r="AL5" s="22">
        <f aca="true" t="shared" si="12" ref="AL5:AL16">SUM(AM5:AN5)</f>
        <v>53</v>
      </c>
      <c r="AM5" s="23">
        <v>30</v>
      </c>
      <c r="AN5" s="24">
        <v>23</v>
      </c>
      <c r="AO5" s="22">
        <f aca="true" t="shared" si="13" ref="AO5:AO16">SUM(AP5:AQ5)</f>
        <v>58</v>
      </c>
      <c r="AP5" s="23">
        <v>33</v>
      </c>
      <c r="AQ5" s="24">
        <v>25</v>
      </c>
      <c r="AR5" s="63"/>
      <c r="AS5" s="63"/>
      <c r="AT5" s="63"/>
      <c r="AU5" s="63"/>
    </row>
    <row r="6" spans="1:47" ht="12.75" customHeight="1">
      <c r="A6" s="6" t="s">
        <v>143</v>
      </c>
      <c r="B6" s="19">
        <f t="shared" si="0"/>
        <v>5922</v>
      </c>
      <c r="C6" s="20">
        <f aca="true" t="shared" si="14" ref="C6:C16">SUMIF($B$4:$AQ$4,"=男",E6:AQ6)</f>
        <v>2986</v>
      </c>
      <c r="D6" s="20">
        <f aca="true" t="shared" si="15" ref="D6:D16">SUMIF($B$4:$AQ$4,"=女",E6:AQ6)</f>
        <v>2936</v>
      </c>
      <c r="E6" s="19">
        <f t="shared" si="1"/>
        <v>245</v>
      </c>
      <c r="F6" s="20">
        <v>122</v>
      </c>
      <c r="G6" s="21">
        <v>123</v>
      </c>
      <c r="H6" s="19">
        <f t="shared" si="2"/>
        <v>318</v>
      </c>
      <c r="I6" s="20">
        <v>173</v>
      </c>
      <c r="J6" s="21">
        <v>145</v>
      </c>
      <c r="K6" s="19">
        <f t="shared" si="3"/>
        <v>1923</v>
      </c>
      <c r="L6" s="20">
        <v>958</v>
      </c>
      <c r="M6" s="21">
        <v>965</v>
      </c>
      <c r="N6" s="19">
        <f t="shared" si="4"/>
        <v>512</v>
      </c>
      <c r="O6" s="20">
        <v>251</v>
      </c>
      <c r="P6" s="21">
        <v>261</v>
      </c>
      <c r="Q6" s="19">
        <f t="shared" si="5"/>
        <v>387</v>
      </c>
      <c r="R6" s="20">
        <v>187</v>
      </c>
      <c r="S6" s="21">
        <v>200</v>
      </c>
      <c r="T6" s="19">
        <f t="shared" si="6"/>
        <v>201</v>
      </c>
      <c r="U6" s="20">
        <v>113</v>
      </c>
      <c r="V6" s="21">
        <v>88</v>
      </c>
      <c r="W6" s="19">
        <f t="shared" si="7"/>
        <v>224</v>
      </c>
      <c r="X6" s="20">
        <v>107</v>
      </c>
      <c r="Y6" s="21">
        <v>117</v>
      </c>
      <c r="Z6" s="19">
        <f t="shared" si="8"/>
        <v>232</v>
      </c>
      <c r="AA6" s="20">
        <v>119</v>
      </c>
      <c r="AB6" s="21">
        <v>113</v>
      </c>
      <c r="AC6" s="19">
        <f t="shared" si="9"/>
        <v>358</v>
      </c>
      <c r="AD6" s="20">
        <v>186</v>
      </c>
      <c r="AE6" s="21">
        <v>172</v>
      </c>
      <c r="AF6" s="19">
        <f t="shared" si="10"/>
        <v>547</v>
      </c>
      <c r="AG6" s="20">
        <v>266</v>
      </c>
      <c r="AH6" s="21">
        <v>281</v>
      </c>
      <c r="AI6" s="19">
        <f t="shared" si="11"/>
        <v>412</v>
      </c>
      <c r="AJ6" s="20">
        <v>218</v>
      </c>
      <c r="AK6" s="21">
        <v>194</v>
      </c>
      <c r="AL6" s="19">
        <f t="shared" si="12"/>
        <v>266</v>
      </c>
      <c r="AM6" s="20">
        <v>136</v>
      </c>
      <c r="AN6" s="21">
        <v>130</v>
      </c>
      <c r="AO6" s="19">
        <f t="shared" si="13"/>
        <v>297</v>
      </c>
      <c r="AP6" s="20">
        <v>150</v>
      </c>
      <c r="AQ6" s="21">
        <v>147</v>
      </c>
      <c r="AR6" s="63"/>
      <c r="AS6" s="63"/>
      <c r="AT6" s="63"/>
      <c r="AU6" s="63"/>
    </row>
    <row r="7" spans="1:47" ht="12.75" customHeight="1">
      <c r="A7" s="6" t="s">
        <v>144</v>
      </c>
      <c r="B7" s="19">
        <f t="shared" si="0"/>
        <v>9011</v>
      </c>
      <c r="C7" s="20">
        <f t="shared" si="14"/>
        <v>4562</v>
      </c>
      <c r="D7" s="20">
        <f t="shared" si="15"/>
        <v>4449</v>
      </c>
      <c r="E7" s="19">
        <f t="shared" si="1"/>
        <v>381</v>
      </c>
      <c r="F7" s="20">
        <v>200</v>
      </c>
      <c r="G7" s="21">
        <v>181</v>
      </c>
      <c r="H7" s="19">
        <f t="shared" si="2"/>
        <v>561</v>
      </c>
      <c r="I7" s="20">
        <v>246</v>
      </c>
      <c r="J7" s="21">
        <v>315</v>
      </c>
      <c r="K7" s="19">
        <f t="shared" si="3"/>
        <v>2870</v>
      </c>
      <c r="L7" s="20">
        <v>1455</v>
      </c>
      <c r="M7" s="21">
        <v>1415</v>
      </c>
      <c r="N7" s="19">
        <f t="shared" si="4"/>
        <v>748</v>
      </c>
      <c r="O7" s="20">
        <v>391</v>
      </c>
      <c r="P7" s="21">
        <v>357</v>
      </c>
      <c r="Q7" s="19">
        <f t="shared" si="5"/>
        <v>493</v>
      </c>
      <c r="R7" s="20">
        <v>246</v>
      </c>
      <c r="S7" s="21">
        <v>247</v>
      </c>
      <c r="T7" s="19">
        <f t="shared" si="6"/>
        <v>323</v>
      </c>
      <c r="U7" s="20">
        <v>164</v>
      </c>
      <c r="V7" s="21">
        <v>159</v>
      </c>
      <c r="W7" s="19">
        <f t="shared" si="7"/>
        <v>332</v>
      </c>
      <c r="X7" s="20">
        <v>163</v>
      </c>
      <c r="Y7" s="21">
        <v>169</v>
      </c>
      <c r="Z7" s="19">
        <f t="shared" si="8"/>
        <v>355</v>
      </c>
      <c r="AA7" s="20">
        <v>177</v>
      </c>
      <c r="AB7" s="21">
        <v>178</v>
      </c>
      <c r="AC7" s="19">
        <f t="shared" si="9"/>
        <v>588</v>
      </c>
      <c r="AD7" s="20">
        <v>293</v>
      </c>
      <c r="AE7" s="21">
        <v>295</v>
      </c>
      <c r="AF7" s="19">
        <f t="shared" si="10"/>
        <v>854</v>
      </c>
      <c r="AG7" s="20">
        <v>448</v>
      </c>
      <c r="AH7" s="21">
        <v>406</v>
      </c>
      <c r="AI7" s="19">
        <f t="shared" si="11"/>
        <v>632</v>
      </c>
      <c r="AJ7" s="20">
        <v>319</v>
      </c>
      <c r="AK7" s="21">
        <v>313</v>
      </c>
      <c r="AL7" s="19">
        <f t="shared" si="12"/>
        <v>390</v>
      </c>
      <c r="AM7" s="20">
        <v>198</v>
      </c>
      <c r="AN7" s="21">
        <v>192</v>
      </c>
      <c r="AO7" s="19">
        <f t="shared" si="13"/>
        <v>484</v>
      </c>
      <c r="AP7" s="20">
        <v>262</v>
      </c>
      <c r="AQ7" s="21">
        <v>222</v>
      </c>
      <c r="AR7" s="63"/>
      <c r="AS7" s="63"/>
      <c r="AT7" s="63"/>
      <c r="AU7" s="63"/>
    </row>
    <row r="8" spans="1:47" ht="12.75" customHeight="1">
      <c r="A8" s="6">
        <v>14</v>
      </c>
      <c r="B8" s="19">
        <f t="shared" si="0"/>
        <v>1165</v>
      </c>
      <c r="C8" s="20">
        <f t="shared" si="14"/>
        <v>510</v>
      </c>
      <c r="D8" s="20">
        <f t="shared" si="15"/>
        <v>655</v>
      </c>
      <c r="E8" s="19">
        <f t="shared" si="1"/>
        <v>35</v>
      </c>
      <c r="F8" s="20">
        <v>17</v>
      </c>
      <c r="G8" s="21">
        <v>18</v>
      </c>
      <c r="H8" s="19">
        <f t="shared" si="2"/>
        <v>170</v>
      </c>
      <c r="I8" s="20">
        <v>24</v>
      </c>
      <c r="J8" s="21">
        <v>146</v>
      </c>
      <c r="K8" s="19">
        <f t="shared" si="3"/>
        <v>412</v>
      </c>
      <c r="L8" s="20">
        <v>170</v>
      </c>
      <c r="M8" s="21">
        <v>242</v>
      </c>
      <c r="N8" s="19">
        <f t="shared" si="4"/>
        <v>75</v>
      </c>
      <c r="O8" s="20">
        <v>41</v>
      </c>
      <c r="P8" s="21">
        <v>34</v>
      </c>
      <c r="Q8" s="19">
        <f t="shared" si="5"/>
        <v>65</v>
      </c>
      <c r="R8" s="20">
        <v>35</v>
      </c>
      <c r="S8" s="21">
        <v>30</v>
      </c>
      <c r="T8" s="19">
        <f t="shared" si="6"/>
        <v>22</v>
      </c>
      <c r="U8" s="20">
        <v>15</v>
      </c>
      <c r="V8" s="21">
        <v>7</v>
      </c>
      <c r="W8" s="19">
        <f t="shared" si="7"/>
        <v>33</v>
      </c>
      <c r="X8" s="20">
        <v>15</v>
      </c>
      <c r="Y8" s="21">
        <v>18</v>
      </c>
      <c r="Z8" s="19">
        <f t="shared" si="8"/>
        <v>37</v>
      </c>
      <c r="AA8" s="20">
        <v>19</v>
      </c>
      <c r="AB8" s="21">
        <v>18</v>
      </c>
      <c r="AC8" s="19">
        <f t="shared" si="9"/>
        <v>58</v>
      </c>
      <c r="AD8" s="20">
        <v>35</v>
      </c>
      <c r="AE8" s="21">
        <v>23</v>
      </c>
      <c r="AF8" s="19">
        <f t="shared" si="10"/>
        <v>88</v>
      </c>
      <c r="AG8" s="20">
        <v>42</v>
      </c>
      <c r="AH8" s="21">
        <v>46</v>
      </c>
      <c r="AI8" s="19">
        <f t="shared" si="11"/>
        <v>73</v>
      </c>
      <c r="AJ8" s="20">
        <v>48</v>
      </c>
      <c r="AK8" s="21">
        <v>25</v>
      </c>
      <c r="AL8" s="19">
        <f t="shared" si="12"/>
        <v>46</v>
      </c>
      <c r="AM8" s="20">
        <v>20</v>
      </c>
      <c r="AN8" s="21">
        <v>26</v>
      </c>
      <c r="AO8" s="19">
        <f t="shared" si="13"/>
        <v>51</v>
      </c>
      <c r="AP8" s="20">
        <v>29</v>
      </c>
      <c r="AQ8" s="21">
        <v>22</v>
      </c>
      <c r="AR8" s="63"/>
      <c r="AS8" s="63"/>
      <c r="AT8" s="63"/>
      <c r="AU8" s="63"/>
    </row>
    <row r="9" spans="1:47" ht="12.75" customHeight="1">
      <c r="A9" s="6" t="s">
        <v>145</v>
      </c>
      <c r="B9" s="19">
        <f t="shared" si="0"/>
        <v>5034</v>
      </c>
      <c r="C9" s="20">
        <f t="shared" si="14"/>
        <v>2326</v>
      </c>
      <c r="D9" s="20">
        <f t="shared" si="15"/>
        <v>2708</v>
      </c>
      <c r="E9" s="19">
        <f t="shared" si="1"/>
        <v>150</v>
      </c>
      <c r="F9" s="20">
        <v>86</v>
      </c>
      <c r="G9" s="21">
        <v>64</v>
      </c>
      <c r="H9" s="19">
        <f t="shared" si="2"/>
        <v>723</v>
      </c>
      <c r="I9" s="20">
        <v>151</v>
      </c>
      <c r="J9" s="21">
        <v>572</v>
      </c>
      <c r="K9" s="19">
        <f t="shared" si="3"/>
        <v>1941</v>
      </c>
      <c r="L9" s="20">
        <v>840</v>
      </c>
      <c r="M9" s="21">
        <v>1101</v>
      </c>
      <c r="N9" s="19">
        <f t="shared" si="4"/>
        <v>286</v>
      </c>
      <c r="O9" s="20">
        <v>155</v>
      </c>
      <c r="P9" s="21">
        <v>131</v>
      </c>
      <c r="Q9" s="19">
        <f t="shared" si="5"/>
        <v>223</v>
      </c>
      <c r="R9" s="20">
        <v>127</v>
      </c>
      <c r="S9" s="21">
        <v>96</v>
      </c>
      <c r="T9" s="19">
        <f t="shared" si="6"/>
        <v>111</v>
      </c>
      <c r="U9" s="20">
        <v>52</v>
      </c>
      <c r="V9" s="21">
        <v>59</v>
      </c>
      <c r="W9" s="19">
        <f t="shared" si="7"/>
        <v>137</v>
      </c>
      <c r="X9" s="20">
        <v>82</v>
      </c>
      <c r="Y9" s="21">
        <v>55</v>
      </c>
      <c r="Z9" s="19">
        <f t="shared" si="8"/>
        <v>132</v>
      </c>
      <c r="AA9" s="20">
        <v>73</v>
      </c>
      <c r="AB9" s="21">
        <v>59</v>
      </c>
      <c r="AC9" s="19">
        <f t="shared" si="9"/>
        <v>229</v>
      </c>
      <c r="AD9" s="20">
        <v>117</v>
      </c>
      <c r="AE9" s="21">
        <v>112</v>
      </c>
      <c r="AF9" s="19">
        <f t="shared" si="10"/>
        <v>351</v>
      </c>
      <c r="AG9" s="20">
        <v>179</v>
      </c>
      <c r="AH9" s="21">
        <v>172</v>
      </c>
      <c r="AI9" s="19">
        <f t="shared" si="11"/>
        <v>385</v>
      </c>
      <c r="AJ9" s="20">
        <v>261</v>
      </c>
      <c r="AK9" s="21">
        <v>124</v>
      </c>
      <c r="AL9" s="19">
        <f t="shared" si="12"/>
        <v>185</v>
      </c>
      <c r="AM9" s="20">
        <v>98</v>
      </c>
      <c r="AN9" s="21">
        <v>87</v>
      </c>
      <c r="AO9" s="19">
        <f t="shared" si="13"/>
        <v>181</v>
      </c>
      <c r="AP9" s="20">
        <v>105</v>
      </c>
      <c r="AQ9" s="21">
        <v>76</v>
      </c>
      <c r="AR9" s="63"/>
      <c r="AS9" s="63"/>
      <c r="AT9" s="63"/>
      <c r="AU9" s="63"/>
    </row>
    <row r="10" spans="1:47" ht="12.75" customHeight="1">
      <c r="A10" s="6" t="s">
        <v>146</v>
      </c>
      <c r="B10" s="19">
        <f t="shared" si="0"/>
        <v>3409</v>
      </c>
      <c r="C10" s="20">
        <f t="shared" si="14"/>
        <v>1534</v>
      </c>
      <c r="D10" s="20">
        <f t="shared" si="15"/>
        <v>1875</v>
      </c>
      <c r="E10" s="19">
        <f t="shared" si="1"/>
        <v>116</v>
      </c>
      <c r="F10" s="20">
        <v>49</v>
      </c>
      <c r="G10" s="21">
        <v>67</v>
      </c>
      <c r="H10" s="19">
        <f t="shared" si="2"/>
        <v>373</v>
      </c>
      <c r="I10" s="20">
        <v>130</v>
      </c>
      <c r="J10" s="21">
        <v>243</v>
      </c>
      <c r="K10" s="19">
        <f t="shared" si="3"/>
        <v>1344</v>
      </c>
      <c r="L10" s="20">
        <v>577</v>
      </c>
      <c r="M10" s="21">
        <v>767</v>
      </c>
      <c r="N10" s="19">
        <f t="shared" si="4"/>
        <v>207</v>
      </c>
      <c r="O10" s="20">
        <v>101</v>
      </c>
      <c r="P10" s="21">
        <v>106</v>
      </c>
      <c r="Q10" s="19">
        <f t="shared" si="5"/>
        <v>175</v>
      </c>
      <c r="R10" s="20">
        <v>81</v>
      </c>
      <c r="S10" s="21">
        <v>94</v>
      </c>
      <c r="T10" s="19">
        <f t="shared" si="6"/>
        <v>99</v>
      </c>
      <c r="U10" s="20">
        <v>48</v>
      </c>
      <c r="V10" s="21">
        <v>51</v>
      </c>
      <c r="W10" s="19">
        <f t="shared" si="7"/>
        <v>116</v>
      </c>
      <c r="X10" s="20">
        <v>60</v>
      </c>
      <c r="Y10" s="21">
        <v>56</v>
      </c>
      <c r="Z10" s="19">
        <f t="shared" si="8"/>
        <v>105</v>
      </c>
      <c r="AA10" s="20">
        <v>60</v>
      </c>
      <c r="AB10" s="21">
        <v>45</v>
      </c>
      <c r="AC10" s="19">
        <f t="shared" si="9"/>
        <v>180</v>
      </c>
      <c r="AD10" s="20">
        <v>95</v>
      </c>
      <c r="AE10" s="21">
        <v>85</v>
      </c>
      <c r="AF10" s="19">
        <f t="shared" si="10"/>
        <v>262</v>
      </c>
      <c r="AG10" s="20">
        <v>142</v>
      </c>
      <c r="AH10" s="21">
        <v>120</v>
      </c>
      <c r="AI10" s="19">
        <f t="shared" si="11"/>
        <v>180</v>
      </c>
      <c r="AJ10" s="20">
        <v>79</v>
      </c>
      <c r="AK10" s="21">
        <v>101</v>
      </c>
      <c r="AL10" s="19">
        <f t="shared" si="12"/>
        <v>128</v>
      </c>
      <c r="AM10" s="20">
        <v>59</v>
      </c>
      <c r="AN10" s="21">
        <v>69</v>
      </c>
      <c r="AO10" s="19">
        <f t="shared" si="13"/>
        <v>124</v>
      </c>
      <c r="AP10" s="20">
        <v>53</v>
      </c>
      <c r="AQ10" s="21">
        <v>71</v>
      </c>
      <c r="AR10" s="63"/>
      <c r="AS10" s="63"/>
      <c r="AT10" s="63"/>
      <c r="AU10" s="63"/>
    </row>
    <row r="11" spans="1:47" s="55" customFormat="1" ht="12.75" customHeight="1">
      <c r="A11" s="54" t="s">
        <v>147</v>
      </c>
      <c r="B11" s="57">
        <f t="shared" si="0"/>
        <v>3866</v>
      </c>
      <c r="C11" s="20">
        <f t="shared" si="14"/>
        <v>3866</v>
      </c>
      <c r="D11" s="68" t="s">
        <v>183</v>
      </c>
      <c r="E11" s="57">
        <f t="shared" si="1"/>
        <v>130</v>
      </c>
      <c r="F11" s="58">
        <v>130</v>
      </c>
      <c r="G11" s="68" t="s">
        <v>183</v>
      </c>
      <c r="H11" s="57">
        <f t="shared" si="2"/>
        <v>238</v>
      </c>
      <c r="I11" s="58">
        <v>238</v>
      </c>
      <c r="J11" s="68" t="s">
        <v>183</v>
      </c>
      <c r="K11" s="57">
        <f t="shared" si="3"/>
        <v>1446</v>
      </c>
      <c r="L11" s="58">
        <v>1446</v>
      </c>
      <c r="M11" s="68" t="s">
        <v>183</v>
      </c>
      <c r="N11" s="57">
        <f t="shared" si="4"/>
        <v>290</v>
      </c>
      <c r="O11" s="58">
        <v>290</v>
      </c>
      <c r="P11" s="69" t="s">
        <v>183</v>
      </c>
      <c r="Q11" s="57">
        <f t="shared" si="5"/>
        <v>205</v>
      </c>
      <c r="R11" s="58">
        <v>205</v>
      </c>
      <c r="S11" s="68" t="s">
        <v>183</v>
      </c>
      <c r="T11" s="57">
        <f t="shared" si="6"/>
        <v>134</v>
      </c>
      <c r="U11" s="58">
        <v>134</v>
      </c>
      <c r="V11" s="68" t="s">
        <v>183</v>
      </c>
      <c r="W11" s="57">
        <f t="shared" si="7"/>
        <v>132</v>
      </c>
      <c r="X11" s="58">
        <v>132</v>
      </c>
      <c r="Y11" s="68" t="s">
        <v>183</v>
      </c>
      <c r="Z11" s="57">
        <f t="shared" si="8"/>
        <v>160</v>
      </c>
      <c r="AA11" s="58">
        <v>160</v>
      </c>
      <c r="AB11" s="68" t="s">
        <v>183</v>
      </c>
      <c r="AC11" s="57">
        <f t="shared" si="9"/>
        <v>202</v>
      </c>
      <c r="AD11" s="58">
        <v>202</v>
      </c>
      <c r="AE11" s="69" t="s">
        <v>183</v>
      </c>
      <c r="AF11" s="57">
        <f t="shared" si="10"/>
        <v>358</v>
      </c>
      <c r="AG11" s="58">
        <v>358</v>
      </c>
      <c r="AH11" s="68" t="s">
        <v>183</v>
      </c>
      <c r="AI11" s="57">
        <f t="shared" si="11"/>
        <v>249</v>
      </c>
      <c r="AJ11" s="58">
        <v>249</v>
      </c>
      <c r="AK11" s="68" t="s">
        <v>183</v>
      </c>
      <c r="AL11" s="57">
        <f t="shared" si="12"/>
        <v>158</v>
      </c>
      <c r="AM11" s="58">
        <v>158</v>
      </c>
      <c r="AN11" s="68" t="s">
        <v>183</v>
      </c>
      <c r="AO11" s="57">
        <f t="shared" si="13"/>
        <v>164</v>
      </c>
      <c r="AP11" s="58">
        <v>164</v>
      </c>
      <c r="AQ11" s="69" t="s">
        <v>183</v>
      </c>
      <c r="AR11" s="64"/>
      <c r="AS11" s="64"/>
      <c r="AT11" s="64"/>
      <c r="AU11" s="64"/>
    </row>
    <row r="12" spans="1:47" s="55" customFormat="1" ht="12.75" customHeight="1">
      <c r="A12" s="54" t="s">
        <v>148</v>
      </c>
      <c r="B12" s="57">
        <f t="shared" si="0"/>
        <v>4091</v>
      </c>
      <c r="C12" s="20">
        <f t="shared" si="14"/>
        <v>4091</v>
      </c>
      <c r="D12" s="68" t="s">
        <v>183</v>
      </c>
      <c r="E12" s="57">
        <f t="shared" si="1"/>
        <v>179</v>
      </c>
      <c r="F12" s="58">
        <v>179</v>
      </c>
      <c r="G12" s="68" t="s">
        <v>183</v>
      </c>
      <c r="H12" s="57">
        <f t="shared" si="2"/>
        <v>210</v>
      </c>
      <c r="I12" s="58">
        <v>210</v>
      </c>
      <c r="J12" s="68" t="s">
        <v>183</v>
      </c>
      <c r="K12" s="57">
        <f t="shared" si="3"/>
        <v>1417</v>
      </c>
      <c r="L12" s="58">
        <v>1417</v>
      </c>
      <c r="M12" s="68" t="s">
        <v>183</v>
      </c>
      <c r="N12" s="57">
        <f t="shared" si="4"/>
        <v>311</v>
      </c>
      <c r="O12" s="58">
        <v>311</v>
      </c>
      <c r="P12" s="69" t="s">
        <v>183</v>
      </c>
      <c r="Q12" s="57">
        <f t="shared" si="5"/>
        <v>241</v>
      </c>
      <c r="R12" s="58">
        <v>241</v>
      </c>
      <c r="S12" s="68" t="s">
        <v>183</v>
      </c>
      <c r="T12" s="57">
        <f t="shared" si="6"/>
        <v>145</v>
      </c>
      <c r="U12" s="58">
        <v>145</v>
      </c>
      <c r="V12" s="68" t="s">
        <v>183</v>
      </c>
      <c r="W12" s="57">
        <f t="shared" si="7"/>
        <v>158</v>
      </c>
      <c r="X12" s="58">
        <v>158</v>
      </c>
      <c r="Y12" s="68" t="s">
        <v>183</v>
      </c>
      <c r="Z12" s="57">
        <f t="shared" si="8"/>
        <v>168</v>
      </c>
      <c r="AA12" s="58">
        <v>168</v>
      </c>
      <c r="AB12" s="68" t="s">
        <v>183</v>
      </c>
      <c r="AC12" s="57">
        <f t="shared" si="9"/>
        <v>247</v>
      </c>
      <c r="AD12" s="58">
        <v>247</v>
      </c>
      <c r="AE12" s="69" t="s">
        <v>183</v>
      </c>
      <c r="AF12" s="57">
        <f t="shared" si="10"/>
        <v>345</v>
      </c>
      <c r="AG12" s="58">
        <v>345</v>
      </c>
      <c r="AH12" s="68" t="s">
        <v>183</v>
      </c>
      <c r="AI12" s="57">
        <f t="shared" si="11"/>
        <v>273</v>
      </c>
      <c r="AJ12" s="58">
        <v>273</v>
      </c>
      <c r="AK12" s="68" t="s">
        <v>183</v>
      </c>
      <c r="AL12" s="57">
        <f t="shared" si="12"/>
        <v>200</v>
      </c>
      <c r="AM12" s="58">
        <v>200</v>
      </c>
      <c r="AN12" s="68" t="s">
        <v>183</v>
      </c>
      <c r="AO12" s="57">
        <f t="shared" si="13"/>
        <v>197</v>
      </c>
      <c r="AP12" s="58">
        <v>197</v>
      </c>
      <c r="AQ12" s="69" t="s">
        <v>183</v>
      </c>
      <c r="AR12" s="64"/>
      <c r="AS12" s="64"/>
      <c r="AT12" s="64"/>
      <c r="AU12" s="64"/>
    </row>
    <row r="13" spans="1:47" s="55" customFormat="1" ht="12.75" customHeight="1">
      <c r="A13" s="54" t="s">
        <v>149</v>
      </c>
      <c r="B13" s="57">
        <f t="shared" si="0"/>
        <v>5274</v>
      </c>
      <c r="C13" s="68" t="s">
        <v>183</v>
      </c>
      <c r="D13" s="20">
        <f t="shared" si="15"/>
        <v>5274</v>
      </c>
      <c r="E13" s="57">
        <f t="shared" si="1"/>
        <v>204</v>
      </c>
      <c r="F13" s="68" t="s">
        <v>183</v>
      </c>
      <c r="G13" s="59">
        <v>204</v>
      </c>
      <c r="H13" s="57">
        <f t="shared" si="2"/>
        <v>337</v>
      </c>
      <c r="I13" s="68" t="s">
        <v>183</v>
      </c>
      <c r="J13" s="59">
        <v>337</v>
      </c>
      <c r="K13" s="57">
        <f t="shared" si="3"/>
        <v>2007</v>
      </c>
      <c r="L13" s="68" t="s">
        <v>183</v>
      </c>
      <c r="M13" s="59">
        <v>2007</v>
      </c>
      <c r="N13" s="57">
        <f t="shared" si="4"/>
        <v>387</v>
      </c>
      <c r="O13" s="68" t="s">
        <v>183</v>
      </c>
      <c r="P13" s="59">
        <v>387</v>
      </c>
      <c r="Q13" s="57">
        <f t="shared" si="5"/>
        <v>269</v>
      </c>
      <c r="R13" s="68" t="s">
        <v>183</v>
      </c>
      <c r="S13" s="59">
        <v>269</v>
      </c>
      <c r="T13" s="57">
        <f t="shared" si="6"/>
        <v>165</v>
      </c>
      <c r="U13" s="68" t="s">
        <v>183</v>
      </c>
      <c r="V13" s="59">
        <v>165</v>
      </c>
      <c r="W13" s="57">
        <f t="shared" si="7"/>
        <v>183</v>
      </c>
      <c r="X13" s="68" t="s">
        <v>183</v>
      </c>
      <c r="Y13" s="59">
        <v>183</v>
      </c>
      <c r="Z13" s="57">
        <f t="shared" si="8"/>
        <v>194</v>
      </c>
      <c r="AA13" s="68" t="s">
        <v>183</v>
      </c>
      <c r="AB13" s="59">
        <v>194</v>
      </c>
      <c r="AC13" s="57">
        <f t="shared" si="9"/>
        <v>293</v>
      </c>
      <c r="AD13" s="68" t="s">
        <v>183</v>
      </c>
      <c r="AE13" s="59">
        <v>293</v>
      </c>
      <c r="AF13" s="57">
        <f t="shared" si="10"/>
        <v>443</v>
      </c>
      <c r="AG13" s="68" t="s">
        <v>183</v>
      </c>
      <c r="AH13" s="59">
        <v>443</v>
      </c>
      <c r="AI13" s="57">
        <f t="shared" si="11"/>
        <v>333</v>
      </c>
      <c r="AJ13" s="68" t="s">
        <v>183</v>
      </c>
      <c r="AK13" s="59">
        <v>333</v>
      </c>
      <c r="AL13" s="57">
        <f t="shared" si="12"/>
        <v>223</v>
      </c>
      <c r="AM13" s="68" t="s">
        <v>183</v>
      </c>
      <c r="AN13" s="59">
        <v>223</v>
      </c>
      <c r="AO13" s="57">
        <f t="shared" si="13"/>
        <v>236</v>
      </c>
      <c r="AP13" s="68" t="s">
        <v>183</v>
      </c>
      <c r="AQ13" s="59">
        <v>236</v>
      </c>
      <c r="AR13" s="64"/>
      <c r="AS13" s="64"/>
      <c r="AT13" s="64"/>
      <c r="AU13" s="64"/>
    </row>
    <row r="14" spans="1:47" s="55" customFormat="1" ht="12.75" customHeight="1">
      <c r="A14" s="54" t="s">
        <v>150</v>
      </c>
      <c r="B14" s="57">
        <f t="shared" si="0"/>
        <v>3019</v>
      </c>
      <c r="C14" s="68" t="s">
        <v>183</v>
      </c>
      <c r="D14" s="20">
        <f t="shared" si="15"/>
        <v>3019</v>
      </c>
      <c r="E14" s="57">
        <f t="shared" si="1"/>
        <v>143</v>
      </c>
      <c r="F14" s="68" t="s">
        <v>183</v>
      </c>
      <c r="G14" s="59">
        <v>143</v>
      </c>
      <c r="H14" s="57">
        <f t="shared" si="2"/>
        <v>146</v>
      </c>
      <c r="I14" s="68" t="s">
        <v>183</v>
      </c>
      <c r="J14" s="59">
        <v>146</v>
      </c>
      <c r="K14" s="57">
        <f t="shared" si="3"/>
        <v>1015</v>
      </c>
      <c r="L14" s="68" t="s">
        <v>183</v>
      </c>
      <c r="M14" s="59">
        <v>1015</v>
      </c>
      <c r="N14" s="57">
        <f t="shared" si="4"/>
        <v>228</v>
      </c>
      <c r="O14" s="68" t="s">
        <v>183</v>
      </c>
      <c r="P14" s="59">
        <v>228</v>
      </c>
      <c r="Q14" s="57">
        <f t="shared" si="5"/>
        <v>183</v>
      </c>
      <c r="R14" s="68" t="s">
        <v>183</v>
      </c>
      <c r="S14" s="59">
        <v>183</v>
      </c>
      <c r="T14" s="57">
        <f t="shared" si="6"/>
        <v>104</v>
      </c>
      <c r="U14" s="68" t="s">
        <v>183</v>
      </c>
      <c r="V14" s="59">
        <v>104</v>
      </c>
      <c r="W14" s="57">
        <f t="shared" si="7"/>
        <v>116</v>
      </c>
      <c r="X14" s="68" t="s">
        <v>183</v>
      </c>
      <c r="Y14" s="59">
        <v>116</v>
      </c>
      <c r="Z14" s="57">
        <f t="shared" si="8"/>
        <v>109</v>
      </c>
      <c r="AA14" s="68" t="s">
        <v>183</v>
      </c>
      <c r="AB14" s="59">
        <v>109</v>
      </c>
      <c r="AC14" s="57">
        <f t="shared" si="9"/>
        <v>189</v>
      </c>
      <c r="AD14" s="68" t="s">
        <v>183</v>
      </c>
      <c r="AE14" s="59">
        <v>189</v>
      </c>
      <c r="AF14" s="57">
        <f t="shared" si="10"/>
        <v>237</v>
      </c>
      <c r="AG14" s="68" t="s">
        <v>183</v>
      </c>
      <c r="AH14" s="59">
        <v>237</v>
      </c>
      <c r="AI14" s="57">
        <f t="shared" si="11"/>
        <v>228</v>
      </c>
      <c r="AJ14" s="68" t="s">
        <v>183</v>
      </c>
      <c r="AK14" s="59">
        <v>228</v>
      </c>
      <c r="AL14" s="57">
        <f t="shared" si="12"/>
        <v>168</v>
      </c>
      <c r="AM14" s="68" t="s">
        <v>183</v>
      </c>
      <c r="AN14" s="59">
        <v>168</v>
      </c>
      <c r="AO14" s="57">
        <f t="shared" si="13"/>
        <v>153</v>
      </c>
      <c r="AP14" s="68" t="s">
        <v>183</v>
      </c>
      <c r="AQ14" s="59">
        <v>153</v>
      </c>
      <c r="AR14" s="64"/>
      <c r="AS14" s="64"/>
      <c r="AT14" s="64"/>
      <c r="AU14" s="64"/>
    </row>
    <row r="15" spans="1:47" ht="12.75" customHeight="1">
      <c r="A15" s="6" t="s">
        <v>151</v>
      </c>
      <c r="B15" s="19">
        <f t="shared" si="0"/>
        <v>1215</v>
      </c>
      <c r="C15" s="20">
        <f t="shared" si="14"/>
        <v>574</v>
      </c>
      <c r="D15" s="20">
        <f t="shared" si="15"/>
        <v>641</v>
      </c>
      <c r="E15" s="19">
        <f t="shared" si="1"/>
        <v>60</v>
      </c>
      <c r="F15" s="20">
        <v>33</v>
      </c>
      <c r="G15" s="21">
        <v>27</v>
      </c>
      <c r="H15" s="19">
        <f t="shared" si="2"/>
        <v>50</v>
      </c>
      <c r="I15" s="20">
        <v>23</v>
      </c>
      <c r="J15" s="21">
        <v>27</v>
      </c>
      <c r="K15" s="19">
        <f t="shared" si="3"/>
        <v>394</v>
      </c>
      <c r="L15" s="20">
        <v>172</v>
      </c>
      <c r="M15" s="21">
        <v>222</v>
      </c>
      <c r="N15" s="19">
        <f t="shared" si="4"/>
        <v>93</v>
      </c>
      <c r="O15" s="20">
        <v>36</v>
      </c>
      <c r="P15" s="21">
        <v>57</v>
      </c>
      <c r="Q15" s="19">
        <f t="shared" si="5"/>
        <v>82</v>
      </c>
      <c r="R15" s="20">
        <v>51</v>
      </c>
      <c r="S15" s="21">
        <v>31</v>
      </c>
      <c r="T15" s="19">
        <f t="shared" si="6"/>
        <v>60</v>
      </c>
      <c r="U15" s="20">
        <v>31</v>
      </c>
      <c r="V15" s="21">
        <v>29</v>
      </c>
      <c r="W15" s="19">
        <f t="shared" si="7"/>
        <v>50</v>
      </c>
      <c r="X15" s="20">
        <v>21</v>
      </c>
      <c r="Y15" s="21">
        <v>29</v>
      </c>
      <c r="Z15" s="19">
        <f t="shared" si="8"/>
        <v>58</v>
      </c>
      <c r="AA15" s="20">
        <v>35</v>
      </c>
      <c r="AB15" s="21">
        <v>23</v>
      </c>
      <c r="AC15" s="19">
        <f t="shared" si="9"/>
        <v>83</v>
      </c>
      <c r="AD15" s="20">
        <v>40</v>
      </c>
      <c r="AE15" s="21">
        <v>43</v>
      </c>
      <c r="AF15" s="19">
        <f t="shared" si="10"/>
        <v>99</v>
      </c>
      <c r="AG15" s="20">
        <v>46</v>
      </c>
      <c r="AH15" s="21">
        <v>53</v>
      </c>
      <c r="AI15" s="19">
        <f t="shared" si="11"/>
        <v>62</v>
      </c>
      <c r="AJ15" s="20">
        <v>30</v>
      </c>
      <c r="AK15" s="21">
        <v>32</v>
      </c>
      <c r="AL15" s="19">
        <f t="shared" si="12"/>
        <v>57</v>
      </c>
      <c r="AM15" s="20">
        <v>27</v>
      </c>
      <c r="AN15" s="21">
        <v>30</v>
      </c>
      <c r="AO15" s="19">
        <f t="shared" si="13"/>
        <v>67</v>
      </c>
      <c r="AP15" s="20">
        <v>29</v>
      </c>
      <c r="AQ15" s="21">
        <v>38</v>
      </c>
      <c r="AR15" s="63"/>
      <c r="AS15" s="63"/>
      <c r="AT15" s="63"/>
      <c r="AU15" s="63"/>
    </row>
    <row r="16" spans="1:47" ht="12.75" customHeight="1">
      <c r="A16" s="6" t="s">
        <v>178</v>
      </c>
      <c r="B16" s="19">
        <f t="shared" si="0"/>
        <v>3019</v>
      </c>
      <c r="C16" s="20">
        <f t="shared" si="14"/>
        <v>1273</v>
      </c>
      <c r="D16" s="20">
        <f t="shared" si="15"/>
        <v>1746</v>
      </c>
      <c r="E16" s="19">
        <f t="shared" si="1"/>
        <v>132</v>
      </c>
      <c r="F16" s="20">
        <v>47</v>
      </c>
      <c r="G16" s="21">
        <v>85</v>
      </c>
      <c r="H16" s="19">
        <f t="shared" si="2"/>
        <v>140</v>
      </c>
      <c r="I16" s="20">
        <v>59</v>
      </c>
      <c r="J16" s="21">
        <v>81</v>
      </c>
      <c r="K16" s="19">
        <f t="shared" si="3"/>
        <v>859</v>
      </c>
      <c r="L16" s="20">
        <v>331</v>
      </c>
      <c r="M16" s="21">
        <v>528</v>
      </c>
      <c r="N16" s="19">
        <f t="shared" si="4"/>
        <v>250</v>
      </c>
      <c r="O16" s="20">
        <v>108</v>
      </c>
      <c r="P16" s="21">
        <v>142</v>
      </c>
      <c r="Q16" s="19">
        <f t="shared" si="5"/>
        <v>174</v>
      </c>
      <c r="R16" s="20">
        <v>70</v>
      </c>
      <c r="S16" s="21">
        <v>104</v>
      </c>
      <c r="T16" s="19">
        <f t="shared" si="6"/>
        <v>132</v>
      </c>
      <c r="U16" s="20">
        <v>49</v>
      </c>
      <c r="V16" s="21">
        <v>83</v>
      </c>
      <c r="W16" s="19">
        <f t="shared" si="7"/>
        <v>138</v>
      </c>
      <c r="X16" s="20">
        <v>72</v>
      </c>
      <c r="Y16" s="21">
        <v>66</v>
      </c>
      <c r="Z16" s="19">
        <f t="shared" si="8"/>
        <v>150</v>
      </c>
      <c r="AA16" s="20">
        <v>74</v>
      </c>
      <c r="AB16" s="21">
        <v>76</v>
      </c>
      <c r="AC16" s="19">
        <f t="shared" si="9"/>
        <v>195</v>
      </c>
      <c r="AD16" s="20">
        <v>92</v>
      </c>
      <c r="AE16" s="21">
        <v>103</v>
      </c>
      <c r="AF16" s="19">
        <f t="shared" si="10"/>
        <v>291</v>
      </c>
      <c r="AG16" s="20">
        <v>128</v>
      </c>
      <c r="AH16" s="21">
        <v>163</v>
      </c>
      <c r="AI16" s="19">
        <f t="shared" si="11"/>
        <v>222</v>
      </c>
      <c r="AJ16" s="20">
        <v>96</v>
      </c>
      <c r="AK16" s="21">
        <v>126</v>
      </c>
      <c r="AL16" s="19">
        <f t="shared" si="12"/>
        <v>169</v>
      </c>
      <c r="AM16" s="20">
        <v>79</v>
      </c>
      <c r="AN16" s="21">
        <v>90</v>
      </c>
      <c r="AO16" s="19">
        <f t="shared" si="13"/>
        <v>167</v>
      </c>
      <c r="AP16" s="20">
        <v>68</v>
      </c>
      <c r="AQ16" s="21">
        <v>99</v>
      </c>
      <c r="AR16" s="63"/>
      <c r="AS16" s="63"/>
      <c r="AT16" s="63"/>
      <c r="AU16" s="63"/>
    </row>
    <row r="17" spans="1:47" ht="12.75" customHeight="1">
      <c r="A17" s="6"/>
      <c r="B17" s="19"/>
      <c r="C17" s="20"/>
      <c r="D17" s="20"/>
      <c r="E17" s="19"/>
      <c r="F17" s="20"/>
      <c r="G17" s="21"/>
      <c r="H17" s="19"/>
      <c r="I17" s="20"/>
      <c r="J17" s="21"/>
      <c r="K17" s="19"/>
      <c r="L17" s="20"/>
      <c r="M17" s="21"/>
      <c r="N17" s="19"/>
      <c r="O17" s="20"/>
      <c r="P17" s="21"/>
      <c r="Q17" s="19"/>
      <c r="R17" s="20"/>
      <c r="S17" s="21"/>
      <c r="T17" s="19"/>
      <c r="U17" s="20"/>
      <c r="V17" s="21"/>
      <c r="W17" s="19"/>
      <c r="X17" s="20"/>
      <c r="Y17" s="21"/>
      <c r="Z17" s="19"/>
      <c r="AA17" s="20"/>
      <c r="AB17" s="21"/>
      <c r="AC17" s="19"/>
      <c r="AD17" s="20"/>
      <c r="AE17" s="21"/>
      <c r="AF17" s="19"/>
      <c r="AG17" s="20"/>
      <c r="AH17" s="21"/>
      <c r="AI17" s="19"/>
      <c r="AJ17" s="20"/>
      <c r="AK17" s="21"/>
      <c r="AL17" s="19"/>
      <c r="AM17" s="20"/>
      <c r="AN17" s="21"/>
      <c r="AO17" s="19"/>
      <c r="AP17" s="20"/>
      <c r="AQ17" s="21"/>
      <c r="AR17" s="63"/>
      <c r="AS17" s="63"/>
      <c r="AT17" s="63"/>
      <c r="AU17" s="63"/>
    </row>
    <row r="18" spans="1:47" ht="12.75" customHeight="1">
      <c r="A18" s="6"/>
      <c r="B18" s="25"/>
      <c r="C18" s="20"/>
      <c r="D18" s="20"/>
      <c r="E18" s="19"/>
      <c r="F18" s="20"/>
      <c r="G18" s="21"/>
      <c r="H18" s="19"/>
      <c r="I18" s="20"/>
      <c r="J18" s="21"/>
      <c r="K18" s="19"/>
      <c r="L18" s="20"/>
      <c r="M18" s="21"/>
      <c r="N18" s="19"/>
      <c r="O18" s="20"/>
      <c r="P18" s="21"/>
      <c r="Q18" s="19"/>
      <c r="R18" s="20"/>
      <c r="S18" s="21"/>
      <c r="T18" s="19"/>
      <c r="U18" s="20"/>
      <c r="V18" s="21"/>
      <c r="W18" s="19"/>
      <c r="X18" s="20"/>
      <c r="Y18" s="21"/>
      <c r="Z18" s="19"/>
      <c r="AA18" s="20"/>
      <c r="AB18" s="21"/>
      <c r="AC18" s="19"/>
      <c r="AD18" s="20"/>
      <c r="AE18" s="21"/>
      <c r="AF18" s="19"/>
      <c r="AG18" s="20"/>
      <c r="AH18" s="21"/>
      <c r="AI18" s="19"/>
      <c r="AJ18" s="20"/>
      <c r="AK18" s="21"/>
      <c r="AL18" s="19"/>
      <c r="AM18" s="20"/>
      <c r="AN18" s="21"/>
      <c r="AO18" s="19"/>
      <c r="AP18" s="20"/>
      <c r="AQ18" s="21"/>
      <c r="AR18" s="63"/>
      <c r="AS18" s="63"/>
      <c r="AT18" s="63"/>
      <c r="AU18" s="63"/>
    </row>
    <row r="19" spans="1:47" ht="12.75" customHeight="1">
      <c r="A19" s="7" t="s">
        <v>0</v>
      </c>
      <c r="B19" s="22">
        <f aca="true" t="shared" si="16" ref="B19:AQ19">SUM(B5:B18)</f>
        <v>46240</v>
      </c>
      <c r="C19" s="23">
        <f t="shared" si="16"/>
        <v>22319</v>
      </c>
      <c r="D19" s="24">
        <f t="shared" si="16"/>
        <v>23921</v>
      </c>
      <c r="E19" s="22">
        <f t="shared" si="16"/>
        <v>1821</v>
      </c>
      <c r="F19" s="23">
        <f t="shared" si="16"/>
        <v>886</v>
      </c>
      <c r="G19" s="60">
        <f t="shared" si="16"/>
        <v>935</v>
      </c>
      <c r="H19" s="22">
        <f t="shared" si="16"/>
        <v>3340</v>
      </c>
      <c r="I19" s="23">
        <f t="shared" si="16"/>
        <v>1291</v>
      </c>
      <c r="J19" s="60">
        <f t="shared" si="16"/>
        <v>2049</v>
      </c>
      <c r="K19" s="22">
        <f t="shared" si="16"/>
        <v>16003</v>
      </c>
      <c r="L19" s="23">
        <f t="shared" si="16"/>
        <v>7548</v>
      </c>
      <c r="M19" s="60">
        <f t="shared" si="16"/>
        <v>8455</v>
      </c>
      <c r="N19" s="22">
        <f t="shared" si="16"/>
        <v>3508</v>
      </c>
      <c r="O19" s="23">
        <f t="shared" si="16"/>
        <v>1747</v>
      </c>
      <c r="P19" s="24">
        <f t="shared" si="16"/>
        <v>1761</v>
      </c>
      <c r="Q19" s="22">
        <f t="shared" si="16"/>
        <v>2568</v>
      </c>
      <c r="R19" s="23">
        <f t="shared" si="16"/>
        <v>1268</v>
      </c>
      <c r="S19" s="60">
        <f t="shared" si="16"/>
        <v>1300</v>
      </c>
      <c r="T19" s="22">
        <f t="shared" si="16"/>
        <v>1544</v>
      </c>
      <c r="U19" s="23">
        <f t="shared" si="16"/>
        <v>779</v>
      </c>
      <c r="V19" s="60">
        <f t="shared" si="16"/>
        <v>765</v>
      </c>
      <c r="W19" s="22">
        <f t="shared" si="16"/>
        <v>1666</v>
      </c>
      <c r="X19" s="23">
        <f t="shared" si="16"/>
        <v>834</v>
      </c>
      <c r="Y19" s="60">
        <f t="shared" si="16"/>
        <v>832</v>
      </c>
      <c r="Z19" s="22">
        <f t="shared" si="16"/>
        <v>1742</v>
      </c>
      <c r="AA19" s="23">
        <f t="shared" si="16"/>
        <v>905</v>
      </c>
      <c r="AB19" s="60">
        <f t="shared" si="16"/>
        <v>837</v>
      </c>
      <c r="AC19" s="22">
        <f t="shared" si="16"/>
        <v>2704</v>
      </c>
      <c r="AD19" s="23">
        <f t="shared" si="16"/>
        <v>1348</v>
      </c>
      <c r="AE19" s="24">
        <f t="shared" si="16"/>
        <v>1356</v>
      </c>
      <c r="AF19" s="22">
        <f t="shared" si="16"/>
        <v>3989</v>
      </c>
      <c r="AG19" s="23">
        <f t="shared" si="16"/>
        <v>1999</v>
      </c>
      <c r="AH19" s="60">
        <f t="shared" si="16"/>
        <v>1990</v>
      </c>
      <c r="AI19" s="22">
        <f t="shared" si="16"/>
        <v>3133</v>
      </c>
      <c r="AJ19" s="23">
        <f t="shared" si="16"/>
        <v>1619</v>
      </c>
      <c r="AK19" s="60">
        <f t="shared" si="16"/>
        <v>1514</v>
      </c>
      <c r="AL19" s="22">
        <f t="shared" si="16"/>
        <v>2043</v>
      </c>
      <c r="AM19" s="23">
        <f t="shared" si="16"/>
        <v>1005</v>
      </c>
      <c r="AN19" s="60">
        <f t="shared" si="16"/>
        <v>1038</v>
      </c>
      <c r="AO19" s="22">
        <f t="shared" si="16"/>
        <v>2179</v>
      </c>
      <c r="AP19" s="23">
        <f t="shared" si="16"/>
        <v>1090</v>
      </c>
      <c r="AQ19" s="24">
        <f t="shared" si="16"/>
        <v>1089</v>
      </c>
      <c r="AR19" s="63"/>
      <c r="AS19" s="63"/>
      <c r="AT19" s="63"/>
      <c r="AU19" s="63"/>
    </row>
    <row r="20" spans="1:47" ht="12.75" customHeight="1">
      <c r="A20" s="8"/>
      <c r="B20" s="61"/>
      <c r="C20" s="26"/>
      <c r="D20" s="27"/>
      <c r="E20" s="25"/>
      <c r="F20" s="26"/>
      <c r="G20" s="27"/>
      <c r="H20" s="25"/>
      <c r="I20" s="26"/>
      <c r="J20" s="27"/>
      <c r="K20" s="25"/>
      <c r="L20" s="26"/>
      <c r="M20" s="27"/>
      <c r="N20" s="25"/>
      <c r="O20" s="26"/>
      <c r="P20" s="27"/>
      <c r="Q20" s="25"/>
      <c r="R20" s="26"/>
      <c r="S20" s="27"/>
      <c r="T20" s="25"/>
      <c r="U20" s="26"/>
      <c r="V20" s="27"/>
      <c r="W20" s="25"/>
      <c r="X20" s="26"/>
      <c r="Y20" s="27"/>
      <c r="Z20" s="25"/>
      <c r="AA20" s="26"/>
      <c r="AB20" s="27"/>
      <c r="AC20" s="25"/>
      <c r="AD20" s="26"/>
      <c r="AE20" s="27"/>
      <c r="AF20" s="25"/>
      <c r="AG20" s="26"/>
      <c r="AH20" s="27"/>
      <c r="AI20" s="25"/>
      <c r="AJ20" s="26"/>
      <c r="AK20" s="27"/>
      <c r="AL20" s="25"/>
      <c r="AM20" s="26"/>
      <c r="AN20" s="27"/>
      <c r="AO20" s="25"/>
      <c r="AP20" s="26"/>
      <c r="AQ20" s="27"/>
      <c r="AR20" s="63"/>
      <c r="AS20" s="63"/>
      <c r="AT20" s="63"/>
      <c r="AU20" s="63"/>
    </row>
    <row r="21" spans="2:47" ht="12.75"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</row>
  </sheetData>
  <sheetProtection/>
  <printOptions/>
  <pageMargins left="0.7480314960629921" right="0.7874015748031497" top="1.0236220472440944" bottom="0.984251968503937" header="0.7480314960629921" footer="0.5118110236220472"/>
  <pageSetup horizontalDpi="600" verticalDpi="600" orientation="landscape" paperSize="9" scale="85" r:id="rId1"/>
  <headerFooter alignWithMargins="0">
    <oddHeader>&amp;L&amp;"ＭＳ 明朝,太字"&amp;18昭和5年国勢調査年齢（5歳階級別）・男女別人口</oddHeader>
    <oddFooter>&amp;C&amp;P / &amp;N ページ</oddFooter>
  </headerFooter>
  <colBreaks count="2" manualBreakCount="2">
    <brk id="16" min="1" max="19" man="1"/>
    <brk id="31" min="1" max="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R21"/>
  <sheetViews>
    <sheetView zoomScalePageLayoutView="0" workbookViewId="0" topLeftCell="A1">
      <pane xSplit="1" topLeftCell="B1" activePane="topRight" state="frozen"/>
      <selection pane="topLeft" activeCell="C3" sqref="C3"/>
      <selection pane="topRight" activeCell="C14" sqref="C14"/>
    </sheetView>
  </sheetViews>
  <sheetFormatPr defaultColWidth="9.00390625" defaultRowHeight="13.5"/>
  <cols>
    <col min="1" max="16384" width="9.00390625" style="53" customWidth="1"/>
  </cols>
  <sheetData>
    <row r="1" spans="1:43" ht="21.75" customHeight="1">
      <c r="A1" s="1" t="s">
        <v>189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21.75" customHeight="1">
      <c r="A2" s="3" t="s">
        <v>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2.75" customHeight="1">
      <c r="A3" s="13"/>
      <c r="B3" s="15"/>
      <c r="C3" s="10" t="s">
        <v>0</v>
      </c>
      <c r="D3" s="11"/>
      <c r="E3" s="15"/>
      <c r="F3" s="10" t="s">
        <v>153</v>
      </c>
      <c r="G3" s="11"/>
      <c r="H3" s="15"/>
      <c r="I3" s="10" t="s">
        <v>154</v>
      </c>
      <c r="J3" s="11"/>
      <c r="K3" s="15"/>
      <c r="L3" s="10" t="s">
        <v>155</v>
      </c>
      <c r="M3" s="11"/>
      <c r="N3" s="15"/>
      <c r="O3" s="10" t="s">
        <v>156</v>
      </c>
      <c r="P3" s="11"/>
      <c r="Q3" s="15"/>
      <c r="R3" s="10" t="s">
        <v>10</v>
      </c>
      <c r="S3" s="11"/>
      <c r="T3" s="15"/>
      <c r="U3" s="10" t="s">
        <v>11</v>
      </c>
      <c r="V3" s="11"/>
      <c r="W3" s="15"/>
      <c r="X3" s="10" t="s">
        <v>12</v>
      </c>
      <c r="Y3" s="11"/>
      <c r="Z3" s="15"/>
      <c r="AA3" s="10" t="s">
        <v>13</v>
      </c>
      <c r="AB3" s="11"/>
      <c r="AC3" s="15"/>
      <c r="AD3" s="10" t="s">
        <v>157</v>
      </c>
      <c r="AE3" s="11"/>
      <c r="AF3" s="15"/>
      <c r="AG3" s="10" t="s">
        <v>15</v>
      </c>
      <c r="AH3" s="11"/>
      <c r="AI3" s="15"/>
      <c r="AJ3" s="10" t="s">
        <v>16</v>
      </c>
      <c r="AK3" s="11"/>
      <c r="AL3" s="15"/>
      <c r="AM3" s="10" t="s">
        <v>17</v>
      </c>
      <c r="AN3" s="11"/>
      <c r="AO3" s="15"/>
      <c r="AP3" s="10" t="s">
        <v>182</v>
      </c>
      <c r="AQ3" s="11"/>
    </row>
    <row r="4" spans="1:43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  <c r="K4" s="16" t="s">
        <v>0</v>
      </c>
      <c r="L4" s="18" t="s">
        <v>1</v>
      </c>
      <c r="M4" s="17" t="s">
        <v>2</v>
      </c>
      <c r="N4" s="16" t="s">
        <v>0</v>
      </c>
      <c r="O4" s="18" t="s">
        <v>1</v>
      </c>
      <c r="P4" s="17" t="s">
        <v>2</v>
      </c>
      <c r="Q4" s="16" t="s">
        <v>0</v>
      </c>
      <c r="R4" s="18" t="s">
        <v>1</v>
      </c>
      <c r="S4" s="17" t="s">
        <v>2</v>
      </c>
      <c r="T4" s="16" t="s">
        <v>0</v>
      </c>
      <c r="U4" s="18" t="s">
        <v>1</v>
      </c>
      <c r="V4" s="17" t="s">
        <v>2</v>
      </c>
      <c r="W4" s="16" t="s">
        <v>0</v>
      </c>
      <c r="X4" s="18" t="s">
        <v>1</v>
      </c>
      <c r="Y4" s="17" t="s">
        <v>2</v>
      </c>
      <c r="Z4" s="16" t="s">
        <v>0</v>
      </c>
      <c r="AA4" s="18" t="s">
        <v>1</v>
      </c>
      <c r="AB4" s="17" t="s">
        <v>2</v>
      </c>
      <c r="AC4" s="16" t="s">
        <v>0</v>
      </c>
      <c r="AD4" s="18" t="s">
        <v>1</v>
      </c>
      <c r="AE4" s="17" t="s">
        <v>2</v>
      </c>
      <c r="AF4" s="16" t="s">
        <v>0</v>
      </c>
      <c r="AG4" s="18" t="s">
        <v>1</v>
      </c>
      <c r="AH4" s="17" t="s">
        <v>2</v>
      </c>
      <c r="AI4" s="16" t="s">
        <v>0</v>
      </c>
      <c r="AJ4" s="18" t="s">
        <v>1</v>
      </c>
      <c r="AK4" s="17" t="s">
        <v>2</v>
      </c>
      <c r="AL4" s="16" t="s">
        <v>0</v>
      </c>
      <c r="AM4" s="18" t="s">
        <v>1</v>
      </c>
      <c r="AN4" s="17" t="s">
        <v>2</v>
      </c>
      <c r="AO4" s="16" t="s">
        <v>0</v>
      </c>
      <c r="AP4" s="18" t="s">
        <v>1</v>
      </c>
      <c r="AQ4" s="17" t="s">
        <v>2</v>
      </c>
    </row>
    <row r="5" spans="1:44" ht="12.75" customHeight="1">
      <c r="A5" s="6" t="s">
        <v>142</v>
      </c>
      <c r="B5" s="22">
        <f>SUM(C5:D5)</f>
        <v>1276</v>
      </c>
      <c r="C5" s="23">
        <f>SUM(F5,I5,L5,O5,R5,U5,X5,AA5,AD5,AG5,AJ5,AM5,AP5,)</f>
        <v>642</v>
      </c>
      <c r="D5" s="24">
        <f>SUM(G5,J5,M5,P5,S5,V5,Y5,AB5,AE5,AH5,AK5,AN5,AQ5,)</f>
        <v>634</v>
      </c>
      <c r="E5" s="22">
        <f>SUM(F5:G5)</f>
        <v>50</v>
      </c>
      <c r="F5" s="23">
        <v>25</v>
      </c>
      <c r="G5" s="24">
        <v>25</v>
      </c>
      <c r="H5" s="22">
        <f>SUM(I5:J5)</f>
        <v>82</v>
      </c>
      <c r="I5" s="23">
        <v>37</v>
      </c>
      <c r="J5" s="24">
        <v>45</v>
      </c>
      <c r="K5" s="22">
        <f>SUM(L5:M5)</f>
        <v>441</v>
      </c>
      <c r="L5" s="23">
        <v>228</v>
      </c>
      <c r="M5" s="24">
        <v>213</v>
      </c>
      <c r="N5" s="22">
        <f>SUM(O5:P5)</f>
        <v>112</v>
      </c>
      <c r="O5" s="23">
        <v>57</v>
      </c>
      <c r="P5" s="24">
        <v>55</v>
      </c>
      <c r="Q5" s="22">
        <f>SUM(R5:S5)</f>
        <v>94</v>
      </c>
      <c r="R5" s="23">
        <v>48</v>
      </c>
      <c r="S5" s="24">
        <v>46</v>
      </c>
      <c r="T5" s="22">
        <f>SUM(U5:V5)</f>
        <v>37</v>
      </c>
      <c r="U5" s="23">
        <v>14</v>
      </c>
      <c r="V5" s="24">
        <v>23</v>
      </c>
      <c r="W5" s="22">
        <f>SUM(X5:Y5)</f>
        <v>38</v>
      </c>
      <c r="X5" s="23">
        <v>21</v>
      </c>
      <c r="Y5" s="24">
        <v>17</v>
      </c>
      <c r="Z5" s="22">
        <f>SUM(AA5:AB5)</f>
        <v>53</v>
      </c>
      <c r="AA5" s="23">
        <v>27</v>
      </c>
      <c r="AB5" s="24">
        <v>26</v>
      </c>
      <c r="AC5" s="22">
        <f>SUM(AD5:AE5)</f>
        <v>72</v>
      </c>
      <c r="AD5" s="23">
        <v>33</v>
      </c>
      <c r="AE5" s="24">
        <v>39</v>
      </c>
      <c r="AF5" s="22">
        <f>SUM(AG5:AH5)</f>
        <v>106</v>
      </c>
      <c r="AG5" s="23">
        <v>60</v>
      </c>
      <c r="AH5" s="24">
        <v>46</v>
      </c>
      <c r="AI5" s="22">
        <f>SUM(AJ5:AK5)</f>
        <v>71</v>
      </c>
      <c r="AJ5" s="23">
        <v>33</v>
      </c>
      <c r="AK5" s="24">
        <v>38</v>
      </c>
      <c r="AL5" s="22">
        <f>SUM(AM5:AN5)</f>
        <v>57</v>
      </c>
      <c r="AM5" s="23">
        <v>27</v>
      </c>
      <c r="AN5" s="24">
        <v>30</v>
      </c>
      <c r="AO5" s="22">
        <f>SUM(AP5:AQ5)</f>
        <v>63</v>
      </c>
      <c r="AP5" s="23">
        <v>32</v>
      </c>
      <c r="AQ5" s="24">
        <v>31</v>
      </c>
      <c r="AR5" s="63"/>
    </row>
    <row r="6" spans="1:44" ht="12.75" customHeight="1">
      <c r="A6" s="6" t="s">
        <v>143</v>
      </c>
      <c r="B6" s="19">
        <f aca="true" t="shared" si="0" ref="B6:B17">SUM(C6:D6)</f>
        <v>5964</v>
      </c>
      <c r="C6" s="20">
        <f aca="true" t="shared" si="1" ref="C6:C17">SUM(F6,I6,L6,O6,R6,U6,X6,AA6,AD6,AG6,AJ6,AM6,AP6,)</f>
        <v>3023</v>
      </c>
      <c r="D6" s="21">
        <f aca="true" t="shared" si="2" ref="D6:D17">SUM(G6,J6,M6,P6,S6,V6,Y6,AB6,AE6,AH6,AK6,AN6,AQ6,)</f>
        <v>2941</v>
      </c>
      <c r="E6" s="19">
        <f aca="true" t="shared" si="3" ref="E6:E17">SUM(F6:G6)</f>
        <v>214</v>
      </c>
      <c r="F6" s="20">
        <v>108</v>
      </c>
      <c r="G6" s="21">
        <v>106</v>
      </c>
      <c r="H6" s="19">
        <f aca="true" t="shared" si="4" ref="H6:H17">SUM(I6:J6)</f>
        <v>347</v>
      </c>
      <c r="I6" s="20">
        <v>168</v>
      </c>
      <c r="J6" s="21">
        <v>179</v>
      </c>
      <c r="K6" s="19">
        <f aca="true" t="shared" si="5" ref="K6:K17">SUM(L6:M6)</f>
        <v>2073</v>
      </c>
      <c r="L6" s="20">
        <v>1048</v>
      </c>
      <c r="M6" s="21">
        <v>1025</v>
      </c>
      <c r="N6" s="19">
        <f aca="true" t="shared" si="6" ref="N6:N17">SUM(O6:P6)</f>
        <v>516</v>
      </c>
      <c r="O6" s="20">
        <v>263</v>
      </c>
      <c r="P6" s="21">
        <v>253</v>
      </c>
      <c r="Q6" s="19">
        <f aca="true" t="shared" si="7" ref="Q6:Q17">SUM(R6:S6)</f>
        <v>349</v>
      </c>
      <c r="R6" s="20">
        <v>170</v>
      </c>
      <c r="S6" s="21">
        <v>179</v>
      </c>
      <c r="T6" s="19">
        <f aca="true" t="shared" si="8" ref="T6:T17">SUM(U6:V6)</f>
        <v>209</v>
      </c>
      <c r="U6" s="20">
        <v>112</v>
      </c>
      <c r="V6" s="21">
        <v>97</v>
      </c>
      <c r="W6" s="19">
        <f aca="true" t="shared" si="9" ref="W6:W17">SUM(X6:Y6)</f>
        <v>228</v>
      </c>
      <c r="X6" s="20">
        <v>123</v>
      </c>
      <c r="Y6" s="21">
        <v>105</v>
      </c>
      <c r="Z6" s="19">
        <f aca="true" t="shared" si="10" ref="Z6:Z17">SUM(AA6:AB6)</f>
        <v>213</v>
      </c>
      <c r="AA6" s="20">
        <v>107</v>
      </c>
      <c r="AB6" s="21">
        <v>106</v>
      </c>
      <c r="AC6" s="19">
        <f aca="true" t="shared" si="11" ref="AC6:AC17">SUM(AD6:AE6)</f>
        <v>339</v>
      </c>
      <c r="AD6" s="20">
        <v>169</v>
      </c>
      <c r="AE6" s="21">
        <v>170</v>
      </c>
      <c r="AF6" s="19">
        <f aca="true" t="shared" si="12" ref="AF6:AF17">SUM(AG6:AH6)</f>
        <v>531</v>
      </c>
      <c r="AG6" s="20">
        <v>260</v>
      </c>
      <c r="AH6" s="21">
        <v>271</v>
      </c>
      <c r="AI6" s="19">
        <f aca="true" t="shared" si="13" ref="AI6:AI17">SUM(AJ6:AK6)</f>
        <v>410</v>
      </c>
      <c r="AJ6" s="20">
        <v>217</v>
      </c>
      <c r="AK6" s="21">
        <v>193</v>
      </c>
      <c r="AL6" s="19">
        <f aca="true" t="shared" si="14" ref="AL6:AL17">SUM(AM6:AN6)</f>
        <v>255</v>
      </c>
      <c r="AM6" s="20">
        <v>122</v>
      </c>
      <c r="AN6" s="21">
        <v>133</v>
      </c>
      <c r="AO6" s="19">
        <f aca="true" t="shared" si="15" ref="AO6:AO17">SUM(AP6:AQ6)</f>
        <v>280</v>
      </c>
      <c r="AP6" s="20">
        <v>156</v>
      </c>
      <c r="AQ6" s="21">
        <v>124</v>
      </c>
      <c r="AR6" s="63"/>
    </row>
    <row r="7" spans="1:44" ht="12.75" customHeight="1">
      <c r="A7" s="6" t="s">
        <v>144</v>
      </c>
      <c r="B7" s="19">
        <f t="shared" si="0"/>
        <v>9360</v>
      </c>
      <c r="C7" s="20">
        <f t="shared" si="1"/>
        <v>4736</v>
      </c>
      <c r="D7" s="21">
        <f t="shared" si="2"/>
        <v>4624</v>
      </c>
      <c r="E7" s="19">
        <f t="shared" si="3"/>
        <v>391</v>
      </c>
      <c r="F7" s="20">
        <v>199</v>
      </c>
      <c r="G7" s="21">
        <v>192</v>
      </c>
      <c r="H7" s="19">
        <f t="shared" si="4"/>
        <v>608</v>
      </c>
      <c r="I7" s="20">
        <v>266</v>
      </c>
      <c r="J7" s="21">
        <v>342</v>
      </c>
      <c r="K7" s="19">
        <f t="shared" si="5"/>
        <v>3107</v>
      </c>
      <c r="L7" s="20">
        <v>1541</v>
      </c>
      <c r="M7" s="21">
        <v>1566</v>
      </c>
      <c r="N7" s="19">
        <f t="shared" si="6"/>
        <v>833</v>
      </c>
      <c r="O7" s="20">
        <v>445</v>
      </c>
      <c r="P7" s="21">
        <v>388</v>
      </c>
      <c r="Q7" s="19">
        <f t="shared" si="7"/>
        <v>546</v>
      </c>
      <c r="R7" s="20">
        <v>262</v>
      </c>
      <c r="S7" s="21">
        <v>284</v>
      </c>
      <c r="T7" s="19">
        <f t="shared" si="8"/>
        <v>306</v>
      </c>
      <c r="U7" s="20">
        <v>175</v>
      </c>
      <c r="V7" s="21">
        <v>131</v>
      </c>
      <c r="W7" s="19">
        <f t="shared" si="9"/>
        <v>344</v>
      </c>
      <c r="X7" s="20">
        <v>168</v>
      </c>
      <c r="Y7" s="21">
        <v>176</v>
      </c>
      <c r="Z7" s="19">
        <f t="shared" si="10"/>
        <v>343</v>
      </c>
      <c r="AA7" s="20">
        <v>171</v>
      </c>
      <c r="AB7" s="21">
        <v>172</v>
      </c>
      <c r="AC7" s="19">
        <f t="shared" si="11"/>
        <v>564</v>
      </c>
      <c r="AD7" s="20">
        <v>310</v>
      </c>
      <c r="AE7" s="21">
        <v>254</v>
      </c>
      <c r="AF7" s="19">
        <f t="shared" si="12"/>
        <v>820</v>
      </c>
      <c r="AG7" s="20">
        <v>401</v>
      </c>
      <c r="AH7" s="21">
        <v>419</v>
      </c>
      <c r="AI7" s="19">
        <f t="shared" si="13"/>
        <v>624</v>
      </c>
      <c r="AJ7" s="20">
        <v>343</v>
      </c>
      <c r="AK7" s="21">
        <v>281</v>
      </c>
      <c r="AL7" s="19">
        <f t="shared" si="14"/>
        <v>413</v>
      </c>
      <c r="AM7" s="20">
        <v>219</v>
      </c>
      <c r="AN7" s="21">
        <v>194</v>
      </c>
      <c r="AO7" s="19">
        <f t="shared" si="15"/>
        <v>461</v>
      </c>
      <c r="AP7" s="20">
        <v>236</v>
      </c>
      <c r="AQ7" s="21">
        <v>225</v>
      </c>
      <c r="AR7" s="63"/>
    </row>
    <row r="8" spans="1:44" ht="12.75" customHeight="1">
      <c r="A8" s="6">
        <v>14</v>
      </c>
      <c r="B8" s="19">
        <f t="shared" si="0"/>
        <v>1236</v>
      </c>
      <c r="C8" s="20">
        <f t="shared" si="1"/>
        <v>573</v>
      </c>
      <c r="D8" s="21">
        <f t="shared" si="2"/>
        <v>663</v>
      </c>
      <c r="E8" s="19">
        <f t="shared" si="3"/>
        <v>35</v>
      </c>
      <c r="F8" s="20">
        <v>19</v>
      </c>
      <c r="G8" s="21">
        <v>16</v>
      </c>
      <c r="H8" s="19">
        <f t="shared" si="4"/>
        <v>175</v>
      </c>
      <c r="I8" s="20">
        <v>32</v>
      </c>
      <c r="J8" s="21">
        <v>143</v>
      </c>
      <c r="K8" s="19">
        <f t="shared" si="5"/>
        <v>495</v>
      </c>
      <c r="L8" s="20">
        <v>224</v>
      </c>
      <c r="M8" s="21">
        <v>271</v>
      </c>
      <c r="N8" s="19">
        <f t="shared" si="6"/>
        <v>81</v>
      </c>
      <c r="O8" s="20">
        <v>51</v>
      </c>
      <c r="P8" s="21">
        <v>30</v>
      </c>
      <c r="Q8" s="19">
        <f t="shared" si="7"/>
        <v>44</v>
      </c>
      <c r="R8" s="20">
        <v>19</v>
      </c>
      <c r="S8" s="21">
        <v>25</v>
      </c>
      <c r="T8" s="19">
        <f t="shared" si="8"/>
        <v>27</v>
      </c>
      <c r="U8" s="20">
        <v>14</v>
      </c>
      <c r="V8" s="21">
        <v>13</v>
      </c>
      <c r="W8" s="19">
        <f t="shared" si="9"/>
        <v>34</v>
      </c>
      <c r="X8" s="20">
        <v>19</v>
      </c>
      <c r="Y8" s="21">
        <v>15</v>
      </c>
      <c r="Z8" s="19">
        <f t="shared" si="10"/>
        <v>36</v>
      </c>
      <c r="AA8" s="20">
        <v>19</v>
      </c>
      <c r="AB8" s="21">
        <v>17</v>
      </c>
      <c r="AC8" s="19">
        <f t="shared" si="11"/>
        <v>54</v>
      </c>
      <c r="AD8" s="20">
        <v>24</v>
      </c>
      <c r="AE8" s="21">
        <v>30</v>
      </c>
      <c r="AF8" s="19">
        <f t="shared" si="12"/>
        <v>85</v>
      </c>
      <c r="AG8" s="20">
        <v>50</v>
      </c>
      <c r="AH8" s="21">
        <v>35</v>
      </c>
      <c r="AI8" s="19">
        <f t="shared" si="13"/>
        <v>84</v>
      </c>
      <c r="AJ8" s="20">
        <v>54</v>
      </c>
      <c r="AK8" s="21">
        <v>30</v>
      </c>
      <c r="AL8" s="19">
        <f t="shared" si="14"/>
        <v>40</v>
      </c>
      <c r="AM8" s="20">
        <v>18</v>
      </c>
      <c r="AN8" s="21">
        <v>22</v>
      </c>
      <c r="AO8" s="19">
        <f t="shared" si="15"/>
        <v>46</v>
      </c>
      <c r="AP8" s="20">
        <v>30</v>
      </c>
      <c r="AQ8" s="21">
        <v>16</v>
      </c>
      <c r="AR8" s="63"/>
    </row>
    <row r="9" spans="1:44" ht="12.75" customHeight="1">
      <c r="A9" s="6" t="s">
        <v>145</v>
      </c>
      <c r="B9" s="19">
        <f t="shared" si="0"/>
        <v>4873</v>
      </c>
      <c r="C9" s="20">
        <f t="shared" si="1"/>
        <v>2202</v>
      </c>
      <c r="D9" s="21">
        <f t="shared" si="2"/>
        <v>2671</v>
      </c>
      <c r="E9" s="19">
        <f t="shared" si="3"/>
        <v>143</v>
      </c>
      <c r="F9" s="20">
        <v>77</v>
      </c>
      <c r="G9" s="21">
        <v>66</v>
      </c>
      <c r="H9" s="19">
        <f t="shared" si="4"/>
        <v>664</v>
      </c>
      <c r="I9" s="20">
        <v>151</v>
      </c>
      <c r="J9" s="21">
        <v>513</v>
      </c>
      <c r="K9" s="19">
        <f t="shared" si="5"/>
        <v>1950</v>
      </c>
      <c r="L9" s="20">
        <v>784</v>
      </c>
      <c r="M9" s="21">
        <v>1166</v>
      </c>
      <c r="N9" s="19">
        <f t="shared" si="6"/>
        <v>275</v>
      </c>
      <c r="O9" s="20">
        <v>156</v>
      </c>
      <c r="P9" s="21">
        <v>119</v>
      </c>
      <c r="Q9" s="19">
        <f t="shared" si="7"/>
        <v>195</v>
      </c>
      <c r="R9" s="20">
        <v>101</v>
      </c>
      <c r="S9" s="21">
        <v>94</v>
      </c>
      <c r="T9" s="19">
        <f t="shared" si="8"/>
        <v>114</v>
      </c>
      <c r="U9" s="20">
        <v>56</v>
      </c>
      <c r="V9" s="21">
        <v>58</v>
      </c>
      <c r="W9" s="19">
        <f t="shared" si="9"/>
        <v>142</v>
      </c>
      <c r="X9" s="20">
        <v>84</v>
      </c>
      <c r="Y9" s="21">
        <v>58</v>
      </c>
      <c r="Z9" s="19">
        <f t="shared" si="10"/>
        <v>168</v>
      </c>
      <c r="AA9" s="20">
        <v>88</v>
      </c>
      <c r="AB9" s="21">
        <v>80</v>
      </c>
      <c r="AC9" s="19">
        <f t="shared" si="11"/>
        <v>214</v>
      </c>
      <c r="AD9" s="20">
        <v>104</v>
      </c>
      <c r="AE9" s="21">
        <v>110</v>
      </c>
      <c r="AF9" s="19">
        <f t="shared" si="12"/>
        <v>334</v>
      </c>
      <c r="AG9" s="20">
        <v>197</v>
      </c>
      <c r="AH9" s="21">
        <v>137</v>
      </c>
      <c r="AI9" s="19">
        <f t="shared" si="13"/>
        <v>349</v>
      </c>
      <c r="AJ9" s="20">
        <v>231</v>
      </c>
      <c r="AK9" s="21">
        <v>118</v>
      </c>
      <c r="AL9" s="19">
        <f t="shared" si="14"/>
        <v>167</v>
      </c>
      <c r="AM9" s="20">
        <v>90</v>
      </c>
      <c r="AN9" s="21">
        <v>77</v>
      </c>
      <c r="AO9" s="19">
        <f t="shared" si="15"/>
        <v>158</v>
      </c>
      <c r="AP9" s="20">
        <v>83</v>
      </c>
      <c r="AQ9" s="21">
        <v>75</v>
      </c>
      <c r="AR9" s="63"/>
    </row>
    <row r="10" spans="1:44" ht="12.75" customHeight="1">
      <c r="A10" s="6" t="s">
        <v>146</v>
      </c>
      <c r="B10" s="19">
        <f t="shared" si="0"/>
        <v>3625</v>
      </c>
      <c r="C10" s="20">
        <f t="shared" si="1"/>
        <v>1649</v>
      </c>
      <c r="D10" s="21">
        <f t="shared" si="2"/>
        <v>1976</v>
      </c>
      <c r="E10" s="19">
        <f t="shared" si="3"/>
        <v>97</v>
      </c>
      <c r="F10" s="20">
        <v>44</v>
      </c>
      <c r="G10" s="21">
        <v>53</v>
      </c>
      <c r="H10" s="19">
        <f t="shared" si="4"/>
        <v>309</v>
      </c>
      <c r="I10" s="20">
        <v>120</v>
      </c>
      <c r="J10" s="21">
        <v>189</v>
      </c>
      <c r="K10" s="19">
        <f t="shared" si="5"/>
        <v>1510</v>
      </c>
      <c r="L10" s="20">
        <v>654</v>
      </c>
      <c r="M10" s="21">
        <v>856</v>
      </c>
      <c r="N10" s="19">
        <f t="shared" si="6"/>
        <v>249</v>
      </c>
      <c r="O10" s="20">
        <v>124</v>
      </c>
      <c r="P10" s="21">
        <v>125</v>
      </c>
      <c r="Q10" s="19">
        <f t="shared" si="7"/>
        <v>210</v>
      </c>
      <c r="R10" s="20">
        <v>107</v>
      </c>
      <c r="S10" s="21">
        <v>103</v>
      </c>
      <c r="T10" s="19">
        <f t="shared" si="8"/>
        <v>99</v>
      </c>
      <c r="U10" s="20">
        <v>40</v>
      </c>
      <c r="V10" s="21">
        <v>59</v>
      </c>
      <c r="W10" s="19">
        <f t="shared" si="9"/>
        <v>113</v>
      </c>
      <c r="X10" s="20">
        <v>62</v>
      </c>
      <c r="Y10" s="21">
        <v>51</v>
      </c>
      <c r="Z10" s="19">
        <f t="shared" si="10"/>
        <v>127</v>
      </c>
      <c r="AA10" s="20">
        <v>69</v>
      </c>
      <c r="AB10" s="21">
        <v>58</v>
      </c>
      <c r="AC10" s="19">
        <f t="shared" si="11"/>
        <v>197</v>
      </c>
      <c r="AD10" s="20">
        <v>87</v>
      </c>
      <c r="AE10" s="21">
        <v>110</v>
      </c>
      <c r="AF10" s="19">
        <f t="shared" si="12"/>
        <v>272</v>
      </c>
      <c r="AG10" s="20">
        <v>130</v>
      </c>
      <c r="AH10" s="21">
        <v>142</v>
      </c>
      <c r="AI10" s="19">
        <f t="shared" si="13"/>
        <v>200</v>
      </c>
      <c r="AJ10" s="20">
        <v>101</v>
      </c>
      <c r="AK10" s="21">
        <v>99</v>
      </c>
      <c r="AL10" s="19">
        <f t="shared" si="14"/>
        <v>128</v>
      </c>
      <c r="AM10" s="20">
        <v>60</v>
      </c>
      <c r="AN10" s="21">
        <v>68</v>
      </c>
      <c r="AO10" s="19">
        <f t="shared" si="15"/>
        <v>114</v>
      </c>
      <c r="AP10" s="20">
        <v>51</v>
      </c>
      <c r="AQ10" s="21">
        <v>63</v>
      </c>
      <c r="AR10" s="63"/>
    </row>
    <row r="11" spans="1:44" s="55" customFormat="1" ht="12.75" customHeight="1">
      <c r="A11" s="54" t="s">
        <v>147</v>
      </c>
      <c r="B11" s="57">
        <f t="shared" si="0"/>
        <v>4312</v>
      </c>
      <c r="C11" s="58">
        <f t="shared" si="1"/>
        <v>4312</v>
      </c>
      <c r="D11" s="68" t="s">
        <v>183</v>
      </c>
      <c r="E11" s="57">
        <f t="shared" si="3"/>
        <v>145</v>
      </c>
      <c r="F11" s="58">
        <v>145</v>
      </c>
      <c r="G11" s="68" t="s">
        <v>183</v>
      </c>
      <c r="H11" s="57">
        <f t="shared" si="4"/>
        <v>299</v>
      </c>
      <c r="I11" s="58">
        <v>299</v>
      </c>
      <c r="J11" s="68" t="s">
        <v>183</v>
      </c>
      <c r="K11" s="57">
        <f t="shared" si="5"/>
        <v>1673</v>
      </c>
      <c r="L11" s="58">
        <v>1673</v>
      </c>
      <c r="M11" s="68" t="s">
        <v>183</v>
      </c>
      <c r="N11" s="57">
        <f t="shared" si="6"/>
        <v>353</v>
      </c>
      <c r="O11" s="58">
        <v>353</v>
      </c>
      <c r="P11" s="69" t="s">
        <v>183</v>
      </c>
      <c r="Q11" s="57">
        <f t="shared" si="7"/>
        <v>242</v>
      </c>
      <c r="R11" s="58">
        <v>242</v>
      </c>
      <c r="S11" s="68" t="s">
        <v>183</v>
      </c>
      <c r="T11" s="57">
        <f t="shared" si="8"/>
        <v>136</v>
      </c>
      <c r="U11" s="58">
        <v>136</v>
      </c>
      <c r="V11" s="68" t="s">
        <v>183</v>
      </c>
      <c r="W11" s="57">
        <f t="shared" si="9"/>
        <v>146</v>
      </c>
      <c r="X11" s="58">
        <v>146</v>
      </c>
      <c r="Y11" s="68" t="s">
        <v>183</v>
      </c>
      <c r="Z11" s="57">
        <f t="shared" si="10"/>
        <v>164</v>
      </c>
      <c r="AA11" s="58">
        <v>164</v>
      </c>
      <c r="AB11" s="68" t="s">
        <v>183</v>
      </c>
      <c r="AC11" s="57">
        <f t="shared" si="11"/>
        <v>201</v>
      </c>
      <c r="AD11" s="58">
        <v>201</v>
      </c>
      <c r="AE11" s="69" t="s">
        <v>183</v>
      </c>
      <c r="AF11" s="57">
        <f t="shared" si="12"/>
        <v>372</v>
      </c>
      <c r="AG11" s="58">
        <v>372</v>
      </c>
      <c r="AH11" s="68" t="s">
        <v>183</v>
      </c>
      <c r="AI11" s="57">
        <f t="shared" si="13"/>
        <v>266</v>
      </c>
      <c r="AJ11" s="58">
        <v>266</v>
      </c>
      <c r="AK11" s="68" t="s">
        <v>183</v>
      </c>
      <c r="AL11" s="57">
        <f t="shared" si="14"/>
        <v>161</v>
      </c>
      <c r="AM11" s="58">
        <v>161</v>
      </c>
      <c r="AN11" s="68" t="s">
        <v>183</v>
      </c>
      <c r="AO11" s="57">
        <f t="shared" si="15"/>
        <v>154</v>
      </c>
      <c r="AP11" s="58">
        <v>154</v>
      </c>
      <c r="AQ11" s="69" t="s">
        <v>183</v>
      </c>
      <c r="AR11" s="64"/>
    </row>
    <row r="12" spans="1:44" s="55" customFormat="1" ht="12.75" customHeight="1">
      <c r="A12" s="54" t="s">
        <v>148</v>
      </c>
      <c r="B12" s="57">
        <f t="shared" si="0"/>
        <v>4305</v>
      </c>
      <c r="C12" s="58">
        <f t="shared" si="1"/>
        <v>4305</v>
      </c>
      <c r="D12" s="68" t="s">
        <v>183</v>
      </c>
      <c r="E12" s="57">
        <f t="shared" si="3"/>
        <v>169</v>
      </c>
      <c r="F12" s="58">
        <v>169</v>
      </c>
      <c r="G12" s="68" t="s">
        <v>183</v>
      </c>
      <c r="H12" s="57">
        <f t="shared" si="4"/>
        <v>232</v>
      </c>
      <c r="I12" s="58">
        <v>232</v>
      </c>
      <c r="J12" s="68" t="s">
        <v>183</v>
      </c>
      <c r="K12" s="57">
        <f t="shared" si="5"/>
        <v>1507</v>
      </c>
      <c r="L12" s="58">
        <v>1507</v>
      </c>
      <c r="M12" s="68" t="s">
        <v>183</v>
      </c>
      <c r="N12" s="57">
        <f t="shared" si="6"/>
        <v>335</v>
      </c>
      <c r="O12" s="58">
        <v>335</v>
      </c>
      <c r="P12" s="69" t="s">
        <v>183</v>
      </c>
      <c r="Q12" s="57">
        <f t="shared" si="7"/>
        <v>240</v>
      </c>
      <c r="R12" s="58">
        <v>240</v>
      </c>
      <c r="S12" s="68" t="s">
        <v>183</v>
      </c>
      <c r="T12" s="57">
        <f t="shared" si="8"/>
        <v>164</v>
      </c>
      <c r="U12" s="58">
        <v>164</v>
      </c>
      <c r="V12" s="68" t="s">
        <v>183</v>
      </c>
      <c r="W12" s="57">
        <f t="shared" si="9"/>
        <v>154</v>
      </c>
      <c r="X12" s="58">
        <v>154</v>
      </c>
      <c r="Y12" s="68" t="s">
        <v>183</v>
      </c>
      <c r="Z12" s="57">
        <f t="shared" si="10"/>
        <v>189</v>
      </c>
      <c r="AA12" s="58">
        <v>189</v>
      </c>
      <c r="AB12" s="68" t="s">
        <v>183</v>
      </c>
      <c r="AC12" s="57">
        <f t="shared" si="11"/>
        <v>265</v>
      </c>
      <c r="AD12" s="58">
        <v>265</v>
      </c>
      <c r="AE12" s="69" t="s">
        <v>183</v>
      </c>
      <c r="AF12" s="57">
        <f t="shared" si="12"/>
        <v>377</v>
      </c>
      <c r="AG12" s="58">
        <v>377</v>
      </c>
      <c r="AH12" s="68" t="s">
        <v>183</v>
      </c>
      <c r="AI12" s="57">
        <f t="shared" si="13"/>
        <v>287</v>
      </c>
      <c r="AJ12" s="58">
        <v>287</v>
      </c>
      <c r="AK12" s="68" t="s">
        <v>183</v>
      </c>
      <c r="AL12" s="57">
        <f t="shared" si="14"/>
        <v>179</v>
      </c>
      <c r="AM12" s="58">
        <v>179</v>
      </c>
      <c r="AN12" s="68" t="s">
        <v>183</v>
      </c>
      <c r="AO12" s="57">
        <f t="shared" si="15"/>
        <v>207</v>
      </c>
      <c r="AP12" s="58">
        <v>207</v>
      </c>
      <c r="AQ12" s="69" t="s">
        <v>183</v>
      </c>
      <c r="AR12" s="64"/>
    </row>
    <row r="13" spans="1:44" s="55" customFormat="1" ht="12.75" customHeight="1">
      <c r="A13" s="54" t="s">
        <v>149</v>
      </c>
      <c r="B13" s="57">
        <f t="shared" si="0"/>
        <v>5553</v>
      </c>
      <c r="C13" s="68" t="s">
        <v>183</v>
      </c>
      <c r="D13" s="59">
        <f t="shared" si="2"/>
        <v>5553</v>
      </c>
      <c r="E13" s="57">
        <f t="shared" si="3"/>
        <v>211</v>
      </c>
      <c r="F13" s="68" t="s">
        <v>183</v>
      </c>
      <c r="G13" s="59">
        <v>211</v>
      </c>
      <c r="H13" s="57">
        <f t="shared" si="4"/>
        <v>363</v>
      </c>
      <c r="I13" s="68" t="s">
        <v>183</v>
      </c>
      <c r="J13" s="59">
        <v>363</v>
      </c>
      <c r="K13" s="57">
        <f t="shared" si="5"/>
        <v>2218</v>
      </c>
      <c r="L13" s="68" t="s">
        <v>183</v>
      </c>
      <c r="M13" s="59">
        <v>2218</v>
      </c>
      <c r="N13" s="57">
        <f t="shared" si="6"/>
        <v>429</v>
      </c>
      <c r="O13" s="68" t="s">
        <v>183</v>
      </c>
      <c r="P13" s="59">
        <v>429</v>
      </c>
      <c r="Q13" s="57">
        <f t="shared" si="7"/>
        <v>288</v>
      </c>
      <c r="R13" s="68" t="s">
        <v>183</v>
      </c>
      <c r="S13" s="59">
        <v>288</v>
      </c>
      <c r="T13" s="57">
        <f t="shared" si="8"/>
        <v>181</v>
      </c>
      <c r="U13" s="68" t="s">
        <v>183</v>
      </c>
      <c r="V13" s="59">
        <v>181</v>
      </c>
      <c r="W13" s="57">
        <f t="shared" si="9"/>
        <v>179</v>
      </c>
      <c r="X13" s="68" t="s">
        <v>183</v>
      </c>
      <c r="Y13" s="59">
        <v>179</v>
      </c>
      <c r="Z13" s="57">
        <f t="shared" si="10"/>
        <v>189</v>
      </c>
      <c r="AA13" s="68" t="s">
        <v>183</v>
      </c>
      <c r="AB13" s="59">
        <v>189</v>
      </c>
      <c r="AC13" s="57">
        <f t="shared" si="11"/>
        <v>294</v>
      </c>
      <c r="AD13" s="68" t="s">
        <v>183</v>
      </c>
      <c r="AE13" s="59">
        <v>294</v>
      </c>
      <c r="AF13" s="57">
        <f t="shared" si="12"/>
        <v>413</v>
      </c>
      <c r="AG13" s="68" t="s">
        <v>183</v>
      </c>
      <c r="AH13" s="59">
        <v>413</v>
      </c>
      <c r="AI13" s="57">
        <f t="shared" si="13"/>
        <v>340</v>
      </c>
      <c r="AJ13" s="68" t="s">
        <v>183</v>
      </c>
      <c r="AK13" s="59">
        <v>340</v>
      </c>
      <c r="AL13" s="57">
        <f t="shared" si="14"/>
        <v>213</v>
      </c>
      <c r="AM13" s="68" t="s">
        <v>183</v>
      </c>
      <c r="AN13" s="59">
        <v>213</v>
      </c>
      <c r="AO13" s="57">
        <f t="shared" si="15"/>
        <v>235</v>
      </c>
      <c r="AP13" s="68" t="s">
        <v>183</v>
      </c>
      <c r="AQ13" s="59">
        <v>235</v>
      </c>
      <c r="AR13" s="64"/>
    </row>
    <row r="14" spans="1:44" s="55" customFormat="1" ht="12.75" customHeight="1">
      <c r="A14" s="54" t="s">
        <v>150</v>
      </c>
      <c r="B14" s="57">
        <f t="shared" si="0"/>
        <v>3291</v>
      </c>
      <c r="C14" s="68" t="s">
        <v>183</v>
      </c>
      <c r="D14" s="59">
        <f t="shared" si="2"/>
        <v>3291</v>
      </c>
      <c r="E14" s="57">
        <f t="shared" si="3"/>
        <v>150</v>
      </c>
      <c r="F14" s="68" t="s">
        <v>183</v>
      </c>
      <c r="G14" s="59">
        <v>150</v>
      </c>
      <c r="H14" s="57">
        <f t="shared" si="4"/>
        <v>179</v>
      </c>
      <c r="I14" s="68" t="s">
        <v>183</v>
      </c>
      <c r="J14" s="59">
        <v>179</v>
      </c>
      <c r="K14" s="57">
        <f t="shared" si="5"/>
        <v>1148</v>
      </c>
      <c r="L14" s="68" t="s">
        <v>183</v>
      </c>
      <c r="M14" s="59">
        <v>1148</v>
      </c>
      <c r="N14" s="57">
        <f t="shared" si="6"/>
        <v>243</v>
      </c>
      <c r="O14" s="68" t="s">
        <v>183</v>
      </c>
      <c r="P14" s="59">
        <v>243</v>
      </c>
      <c r="Q14" s="57">
        <f t="shared" si="7"/>
        <v>187</v>
      </c>
      <c r="R14" s="68" t="s">
        <v>183</v>
      </c>
      <c r="S14" s="59">
        <v>187</v>
      </c>
      <c r="T14" s="57">
        <f t="shared" si="8"/>
        <v>108</v>
      </c>
      <c r="U14" s="68" t="s">
        <v>183</v>
      </c>
      <c r="V14" s="59">
        <v>108</v>
      </c>
      <c r="W14" s="57">
        <f t="shared" si="9"/>
        <v>132</v>
      </c>
      <c r="X14" s="68" t="s">
        <v>183</v>
      </c>
      <c r="Y14" s="59">
        <v>132</v>
      </c>
      <c r="Z14" s="57">
        <f t="shared" si="10"/>
        <v>118</v>
      </c>
      <c r="AA14" s="68" t="s">
        <v>183</v>
      </c>
      <c r="AB14" s="59">
        <v>118</v>
      </c>
      <c r="AC14" s="57">
        <f t="shared" si="11"/>
        <v>190</v>
      </c>
      <c r="AD14" s="68" t="s">
        <v>183</v>
      </c>
      <c r="AE14" s="59">
        <v>190</v>
      </c>
      <c r="AF14" s="57">
        <f t="shared" si="12"/>
        <v>272</v>
      </c>
      <c r="AG14" s="68" t="s">
        <v>183</v>
      </c>
      <c r="AH14" s="59">
        <v>272</v>
      </c>
      <c r="AI14" s="57">
        <f t="shared" si="13"/>
        <v>251</v>
      </c>
      <c r="AJ14" s="68" t="s">
        <v>183</v>
      </c>
      <c r="AK14" s="59">
        <v>251</v>
      </c>
      <c r="AL14" s="57">
        <f t="shared" si="14"/>
        <v>155</v>
      </c>
      <c r="AM14" s="68" t="s">
        <v>183</v>
      </c>
      <c r="AN14" s="59">
        <v>155</v>
      </c>
      <c r="AO14" s="57">
        <f t="shared" si="15"/>
        <v>158</v>
      </c>
      <c r="AP14" s="68" t="s">
        <v>183</v>
      </c>
      <c r="AQ14" s="59">
        <v>158</v>
      </c>
      <c r="AR14" s="64"/>
    </row>
    <row r="15" spans="1:44" ht="12.75" customHeight="1">
      <c r="A15" s="6" t="s">
        <v>151</v>
      </c>
      <c r="B15" s="19">
        <f t="shared" si="0"/>
        <v>1399</v>
      </c>
      <c r="C15" s="20">
        <f t="shared" si="1"/>
        <v>648</v>
      </c>
      <c r="D15" s="21">
        <f t="shared" si="2"/>
        <v>751</v>
      </c>
      <c r="E15" s="19">
        <f t="shared" si="3"/>
        <v>68</v>
      </c>
      <c r="F15" s="20">
        <v>28</v>
      </c>
      <c r="G15" s="21">
        <v>40</v>
      </c>
      <c r="H15" s="19">
        <f t="shared" si="4"/>
        <v>69</v>
      </c>
      <c r="I15" s="20">
        <v>33</v>
      </c>
      <c r="J15" s="21">
        <v>36</v>
      </c>
      <c r="K15" s="19">
        <f t="shared" si="5"/>
        <v>449</v>
      </c>
      <c r="L15" s="20">
        <v>207</v>
      </c>
      <c r="M15" s="21">
        <v>242</v>
      </c>
      <c r="N15" s="19">
        <f t="shared" si="6"/>
        <v>99</v>
      </c>
      <c r="O15" s="20">
        <v>48</v>
      </c>
      <c r="P15" s="21">
        <v>51</v>
      </c>
      <c r="Q15" s="19">
        <f t="shared" si="7"/>
        <v>93</v>
      </c>
      <c r="R15" s="20">
        <v>43</v>
      </c>
      <c r="S15" s="21">
        <v>50</v>
      </c>
      <c r="T15" s="19">
        <f t="shared" si="8"/>
        <v>53</v>
      </c>
      <c r="U15" s="20">
        <v>26</v>
      </c>
      <c r="V15" s="21">
        <v>27</v>
      </c>
      <c r="W15" s="19">
        <f t="shared" si="9"/>
        <v>62</v>
      </c>
      <c r="X15" s="20">
        <v>28</v>
      </c>
      <c r="Y15" s="21">
        <v>34</v>
      </c>
      <c r="Z15" s="19">
        <f t="shared" si="10"/>
        <v>49</v>
      </c>
      <c r="AA15" s="20">
        <v>26</v>
      </c>
      <c r="AB15" s="21">
        <v>23</v>
      </c>
      <c r="AC15" s="19">
        <f t="shared" si="11"/>
        <v>96</v>
      </c>
      <c r="AD15" s="20">
        <v>44</v>
      </c>
      <c r="AE15" s="21">
        <v>52</v>
      </c>
      <c r="AF15" s="19">
        <f t="shared" si="12"/>
        <v>109</v>
      </c>
      <c r="AG15" s="20">
        <v>50</v>
      </c>
      <c r="AH15" s="21">
        <v>59</v>
      </c>
      <c r="AI15" s="19">
        <f t="shared" si="13"/>
        <v>87</v>
      </c>
      <c r="AJ15" s="20">
        <v>39</v>
      </c>
      <c r="AK15" s="21">
        <v>48</v>
      </c>
      <c r="AL15" s="19">
        <f t="shared" si="14"/>
        <v>92</v>
      </c>
      <c r="AM15" s="20">
        <v>40</v>
      </c>
      <c r="AN15" s="21">
        <v>52</v>
      </c>
      <c r="AO15" s="19">
        <f t="shared" si="15"/>
        <v>73</v>
      </c>
      <c r="AP15" s="20">
        <v>36</v>
      </c>
      <c r="AQ15" s="21">
        <v>37</v>
      </c>
      <c r="AR15" s="63"/>
    </row>
    <row r="16" spans="1:44" ht="12.75" customHeight="1">
      <c r="A16" s="6" t="s">
        <v>152</v>
      </c>
      <c r="B16" s="19">
        <f t="shared" si="0"/>
        <v>983</v>
      </c>
      <c r="C16" s="20">
        <f t="shared" si="1"/>
        <v>440</v>
      </c>
      <c r="D16" s="21">
        <f t="shared" si="2"/>
        <v>543</v>
      </c>
      <c r="E16" s="19">
        <f t="shared" si="3"/>
        <v>50</v>
      </c>
      <c r="F16" s="20">
        <v>27</v>
      </c>
      <c r="G16" s="21">
        <v>23</v>
      </c>
      <c r="H16" s="19">
        <f t="shared" si="4"/>
        <v>41</v>
      </c>
      <c r="I16" s="20">
        <v>19</v>
      </c>
      <c r="J16" s="21">
        <v>22</v>
      </c>
      <c r="K16" s="19">
        <f t="shared" si="5"/>
        <v>327</v>
      </c>
      <c r="L16" s="20">
        <v>135</v>
      </c>
      <c r="M16" s="21">
        <v>192</v>
      </c>
      <c r="N16" s="19">
        <f t="shared" si="6"/>
        <v>73</v>
      </c>
      <c r="O16" s="20">
        <v>20</v>
      </c>
      <c r="P16" s="21">
        <v>53</v>
      </c>
      <c r="Q16" s="19">
        <f t="shared" si="7"/>
        <v>61</v>
      </c>
      <c r="R16" s="20">
        <v>37</v>
      </c>
      <c r="S16" s="21">
        <v>24</v>
      </c>
      <c r="T16" s="19">
        <f t="shared" si="8"/>
        <v>48</v>
      </c>
      <c r="U16" s="20">
        <v>24</v>
      </c>
      <c r="V16" s="21">
        <v>24</v>
      </c>
      <c r="W16" s="19">
        <f t="shared" si="9"/>
        <v>40</v>
      </c>
      <c r="X16" s="20">
        <v>16</v>
      </c>
      <c r="Y16" s="21">
        <v>24</v>
      </c>
      <c r="Z16" s="19">
        <f t="shared" si="10"/>
        <v>43</v>
      </c>
      <c r="AA16" s="20">
        <v>24</v>
      </c>
      <c r="AB16" s="21">
        <v>19</v>
      </c>
      <c r="AC16" s="19">
        <f t="shared" si="11"/>
        <v>64</v>
      </c>
      <c r="AD16" s="20">
        <v>30</v>
      </c>
      <c r="AE16" s="21">
        <v>34</v>
      </c>
      <c r="AF16" s="19">
        <f t="shared" si="12"/>
        <v>80</v>
      </c>
      <c r="AG16" s="20">
        <v>36</v>
      </c>
      <c r="AH16" s="21">
        <v>44</v>
      </c>
      <c r="AI16" s="19">
        <f t="shared" si="13"/>
        <v>54</v>
      </c>
      <c r="AJ16" s="20">
        <v>27</v>
      </c>
      <c r="AK16" s="21">
        <v>27</v>
      </c>
      <c r="AL16" s="19">
        <f t="shared" si="14"/>
        <v>43</v>
      </c>
      <c r="AM16" s="20">
        <v>19</v>
      </c>
      <c r="AN16" s="21">
        <v>24</v>
      </c>
      <c r="AO16" s="19">
        <f t="shared" si="15"/>
        <v>59</v>
      </c>
      <c r="AP16" s="20">
        <v>26</v>
      </c>
      <c r="AQ16" s="21">
        <v>33</v>
      </c>
      <c r="AR16" s="63"/>
    </row>
    <row r="17" spans="1:44" ht="12.75" customHeight="1">
      <c r="A17" s="6" t="s">
        <v>184</v>
      </c>
      <c r="B17" s="19">
        <f t="shared" si="0"/>
        <v>1941</v>
      </c>
      <c r="C17" s="20">
        <f t="shared" si="1"/>
        <v>788</v>
      </c>
      <c r="D17" s="21">
        <f t="shared" si="2"/>
        <v>1153</v>
      </c>
      <c r="E17" s="19">
        <f t="shared" si="3"/>
        <v>85</v>
      </c>
      <c r="F17" s="20">
        <v>27</v>
      </c>
      <c r="G17" s="21">
        <v>58</v>
      </c>
      <c r="H17" s="19">
        <f t="shared" si="4"/>
        <v>93</v>
      </c>
      <c r="I17" s="20">
        <v>40</v>
      </c>
      <c r="J17" s="21">
        <v>53</v>
      </c>
      <c r="K17" s="19">
        <f t="shared" si="5"/>
        <v>557</v>
      </c>
      <c r="L17" s="20">
        <v>194</v>
      </c>
      <c r="M17" s="21">
        <v>363</v>
      </c>
      <c r="N17" s="19">
        <f t="shared" si="6"/>
        <v>139</v>
      </c>
      <c r="O17" s="20">
        <v>61</v>
      </c>
      <c r="P17" s="21">
        <v>78</v>
      </c>
      <c r="Q17" s="19">
        <f t="shared" si="7"/>
        <v>111</v>
      </c>
      <c r="R17" s="20">
        <v>46</v>
      </c>
      <c r="S17" s="21">
        <v>65</v>
      </c>
      <c r="T17" s="19">
        <f t="shared" si="8"/>
        <v>69</v>
      </c>
      <c r="U17" s="20">
        <v>29</v>
      </c>
      <c r="V17" s="21">
        <v>40</v>
      </c>
      <c r="W17" s="19">
        <f t="shared" si="9"/>
        <v>98</v>
      </c>
      <c r="X17" s="20">
        <v>50</v>
      </c>
      <c r="Y17" s="21">
        <v>48</v>
      </c>
      <c r="Z17" s="19">
        <f t="shared" si="10"/>
        <v>92</v>
      </c>
      <c r="AA17" s="20">
        <v>45</v>
      </c>
      <c r="AB17" s="21">
        <v>47</v>
      </c>
      <c r="AC17" s="19">
        <f t="shared" si="11"/>
        <v>121</v>
      </c>
      <c r="AD17" s="20">
        <v>49</v>
      </c>
      <c r="AE17" s="21">
        <v>72</v>
      </c>
      <c r="AF17" s="19">
        <f t="shared" si="12"/>
        <v>187</v>
      </c>
      <c r="AG17" s="20">
        <v>81</v>
      </c>
      <c r="AH17" s="21">
        <v>106</v>
      </c>
      <c r="AI17" s="19">
        <f t="shared" si="13"/>
        <v>155</v>
      </c>
      <c r="AJ17" s="20">
        <v>66</v>
      </c>
      <c r="AK17" s="21">
        <v>89</v>
      </c>
      <c r="AL17" s="19">
        <f t="shared" si="14"/>
        <v>121</v>
      </c>
      <c r="AM17" s="20">
        <v>53</v>
      </c>
      <c r="AN17" s="21">
        <v>68</v>
      </c>
      <c r="AO17" s="19">
        <f t="shared" si="15"/>
        <v>113</v>
      </c>
      <c r="AP17" s="20">
        <v>47</v>
      </c>
      <c r="AQ17" s="21">
        <v>66</v>
      </c>
      <c r="AR17" s="63"/>
    </row>
    <row r="18" spans="1:44" ht="12.75" customHeight="1">
      <c r="A18" s="6"/>
      <c r="B18" s="25"/>
      <c r="C18" s="26"/>
      <c r="D18" s="27"/>
      <c r="E18" s="19"/>
      <c r="F18" s="20"/>
      <c r="G18" s="21"/>
      <c r="H18" s="19"/>
      <c r="I18" s="20"/>
      <c r="J18" s="21"/>
      <c r="K18" s="19"/>
      <c r="L18" s="20"/>
      <c r="M18" s="21"/>
      <c r="N18" s="19"/>
      <c r="O18" s="20"/>
      <c r="P18" s="21"/>
      <c r="Q18" s="19"/>
      <c r="R18" s="20"/>
      <c r="S18" s="21"/>
      <c r="T18" s="19"/>
      <c r="U18" s="20"/>
      <c r="V18" s="21"/>
      <c r="W18" s="19"/>
      <c r="X18" s="20"/>
      <c r="Y18" s="21"/>
      <c r="Z18" s="19"/>
      <c r="AA18" s="20"/>
      <c r="AB18" s="21"/>
      <c r="AC18" s="19"/>
      <c r="AD18" s="20"/>
      <c r="AE18" s="21"/>
      <c r="AF18" s="19"/>
      <c r="AG18" s="20"/>
      <c r="AH18" s="21"/>
      <c r="AI18" s="19"/>
      <c r="AJ18" s="20"/>
      <c r="AK18" s="21"/>
      <c r="AL18" s="19"/>
      <c r="AM18" s="20"/>
      <c r="AN18" s="21"/>
      <c r="AO18" s="19"/>
      <c r="AP18" s="20"/>
      <c r="AQ18" s="21"/>
      <c r="AR18" s="63"/>
    </row>
    <row r="19" spans="1:44" ht="12.75" customHeight="1">
      <c r="A19" s="7" t="s">
        <v>0</v>
      </c>
      <c r="B19" s="22">
        <f aca="true" t="shared" si="16" ref="B19:AQ19">SUM(B5:B18)</f>
        <v>48118</v>
      </c>
      <c r="C19" s="23">
        <f t="shared" si="16"/>
        <v>23318</v>
      </c>
      <c r="D19" s="24">
        <f t="shared" si="16"/>
        <v>24800</v>
      </c>
      <c r="E19" s="22">
        <f t="shared" si="16"/>
        <v>1808</v>
      </c>
      <c r="F19" s="23">
        <f t="shared" si="16"/>
        <v>868</v>
      </c>
      <c r="G19" s="60">
        <f t="shared" si="16"/>
        <v>940</v>
      </c>
      <c r="H19" s="22">
        <f t="shared" si="16"/>
        <v>3461</v>
      </c>
      <c r="I19" s="23">
        <f t="shared" si="16"/>
        <v>1397</v>
      </c>
      <c r="J19" s="60">
        <f t="shared" si="16"/>
        <v>2064</v>
      </c>
      <c r="K19" s="22">
        <f t="shared" si="16"/>
        <v>17455</v>
      </c>
      <c r="L19" s="23">
        <f t="shared" si="16"/>
        <v>8195</v>
      </c>
      <c r="M19" s="60">
        <f t="shared" si="16"/>
        <v>9260</v>
      </c>
      <c r="N19" s="22">
        <f t="shared" si="16"/>
        <v>3737</v>
      </c>
      <c r="O19" s="23">
        <f t="shared" si="16"/>
        <v>1913</v>
      </c>
      <c r="P19" s="24">
        <f t="shared" si="16"/>
        <v>1824</v>
      </c>
      <c r="Q19" s="22">
        <f t="shared" si="16"/>
        <v>2660</v>
      </c>
      <c r="R19" s="23">
        <f t="shared" si="16"/>
        <v>1315</v>
      </c>
      <c r="S19" s="60">
        <f t="shared" si="16"/>
        <v>1345</v>
      </c>
      <c r="T19" s="22">
        <f t="shared" si="16"/>
        <v>1551</v>
      </c>
      <c r="U19" s="23">
        <f t="shared" si="16"/>
        <v>790</v>
      </c>
      <c r="V19" s="60">
        <f t="shared" si="16"/>
        <v>761</v>
      </c>
      <c r="W19" s="22">
        <f t="shared" si="16"/>
        <v>1710</v>
      </c>
      <c r="X19" s="23">
        <f t="shared" si="16"/>
        <v>871</v>
      </c>
      <c r="Y19" s="60">
        <f t="shared" si="16"/>
        <v>839</v>
      </c>
      <c r="Z19" s="22">
        <f t="shared" si="16"/>
        <v>1784</v>
      </c>
      <c r="AA19" s="23">
        <f t="shared" si="16"/>
        <v>929</v>
      </c>
      <c r="AB19" s="60">
        <f t="shared" si="16"/>
        <v>855</v>
      </c>
      <c r="AC19" s="22">
        <f t="shared" si="16"/>
        <v>2671</v>
      </c>
      <c r="AD19" s="23">
        <f t="shared" si="16"/>
        <v>1316</v>
      </c>
      <c r="AE19" s="24">
        <f t="shared" si="16"/>
        <v>1355</v>
      </c>
      <c r="AF19" s="22">
        <f t="shared" si="16"/>
        <v>3958</v>
      </c>
      <c r="AG19" s="23">
        <f t="shared" si="16"/>
        <v>2014</v>
      </c>
      <c r="AH19" s="60">
        <f t="shared" si="16"/>
        <v>1944</v>
      </c>
      <c r="AI19" s="22">
        <f>SUM(AI5:AI18)</f>
        <v>3178</v>
      </c>
      <c r="AJ19" s="23">
        <f t="shared" si="16"/>
        <v>1664</v>
      </c>
      <c r="AK19" s="60">
        <f t="shared" si="16"/>
        <v>1514</v>
      </c>
      <c r="AL19" s="22">
        <f t="shared" si="16"/>
        <v>2024</v>
      </c>
      <c r="AM19" s="23">
        <f t="shared" si="16"/>
        <v>988</v>
      </c>
      <c r="AN19" s="60">
        <f t="shared" si="16"/>
        <v>1036</v>
      </c>
      <c r="AO19" s="22">
        <f t="shared" si="16"/>
        <v>2121</v>
      </c>
      <c r="AP19" s="23">
        <f t="shared" si="16"/>
        <v>1058</v>
      </c>
      <c r="AQ19" s="24">
        <f t="shared" si="16"/>
        <v>1063</v>
      </c>
      <c r="AR19" s="63"/>
    </row>
    <row r="20" spans="1:44" ht="12.75" customHeight="1">
      <c r="A20" s="8"/>
      <c r="B20" s="61"/>
      <c r="C20" s="26"/>
      <c r="D20" s="27"/>
      <c r="E20" s="25"/>
      <c r="F20" s="26"/>
      <c r="G20" s="27"/>
      <c r="H20" s="25"/>
      <c r="I20" s="26"/>
      <c r="J20" s="27"/>
      <c r="K20" s="25"/>
      <c r="L20" s="26"/>
      <c r="M20" s="27"/>
      <c r="N20" s="25"/>
      <c r="O20" s="26"/>
      <c r="P20" s="27"/>
      <c r="Q20" s="25"/>
      <c r="R20" s="26"/>
      <c r="S20" s="27"/>
      <c r="T20" s="25"/>
      <c r="U20" s="26"/>
      <c r="V20" s="27"/>
      <c r="W20" s="25"/>
      <c r="X20" s="26"/>
      <c r="Y20" s="27"/>
      <c r="Z20" s="25"/>
      <c r="AA20" s="26"/>
      <c r="AB20" s="27"/>
      <c r="AC20" s="25"/>
      <c r="AD20" s="26"/>
      <c r="AE20" s="27"/>
      <c r="AF20" s="25"/>
      <c r="AG20" s="26"/>
      <c r="AH20" s="27"/>
      <c r="AI20" s="25"/>
      <c r="AJ20" s="26"/>
      <c r="AK20" s="27"/>
      <c r="AL20" s="25"/>
      <c r="AM20" s="26"/>
      <c r="AN20" s="27"/>
      <c r="AO20" s="25"/>
      <c r="AP20" s="26"/>
      <c r="AQ20" s="27"/>
      <c r="AR20" s="63"/>
    </row>
    <row r="21" spans="2:44" ht="12.75"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</row>
  </sheetData>
  <sheetProtection/>
  <printOptions/>
  <pageMargins left="0.7480314960629921" right="0.7874015748031497" top="1.062992125984252" bottom="0.984251968503937" header="0.8267716535433072" footer="0.5118110236220472"/>
  <pageSetup horizontalDpi="600" verticalDpi="600" orientation="landscape" paperSize="9" scale="85" r:id="rId1"/>
  <headerFooter alignWithMargins="0">
    <oddHeader>&amp;L&amp;"ＭＳ 明朝,太字"&amp;18昭和10年国勢調査年齢（5歳階級別）・男女別人口</oddHeader>
    <oddFooter>&amp;C&amp;P / &amp;N ページ</oddFooter>
  </headerFooter>
  <colBreaks count="2" manualBreakCount="2">
    <brk id="16" min="1" max="19" man="1"/>
    <brk id="31" min="1" max="1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R24"/>
  <sheetViews>
    <sheetView zoomScalePageLayoutView="0" workbookViewId="0" topLeftCell="A1">
      <pane xSplit="1" topLeftCell="B1" activePane="topRight" state="frozen"/>
      <selection pane="topLeft" activeCell="C3" sqref="C3"/>
      <selection pane="topRight" activeCell="E11" sqref="E11"/>
    </sheetView>
  </sheetViews>
  <sheetFormatPr defaultColWidth="9.00390625" defaultRowHeight="13.5"/>
  <sheetData>
    <row r="1" spans="1:4" ht="21.75" customHeight="1">
      <c r="A1" s="12" t="s">
        <v>158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3" ht="12.75" customHeight="1">
      <c r="A3" s="13"/>
      <c r="B3" s="15"/>
      <c r="C3" s="10" t="s">
        <v>0</v>
      </c>
      <c r="D3" s="11"/>
      <c r="E3" s="15"/>
      <c r="F3" s="10" t="s">
        <v>6</v>
      </c>
      <c r="G3" s="11"/>
      <c r="H3" s="15"/>
      <c r="I3" s="10" t="s">
        <v>7</v>
      </c>
      <c r="J3" s="11"/>
      <c r="K3" s="15"/>
      <c r="L3" s="50" t="s">
        <v>8</v>
      </c>
      <c r="M3" s="11"/>
      <c r="N3" s="15"/>
      <c r="O3" s="10" t="s">
        <v>9</v>
      </c>
      <c r="P3" s="11"/>
      <c r="Q3" s="15"/>
      <c r="R3" s="10" t="s">
        <v>10</v>
      </c>
      <c r="S3" s="11"/>
      <c r="T3" s="15"/>
      <c r="U3" s="10" t="s">
        <v>11</v>
      </c>
      <c r="V3" s="11"/>
      <c r="W3" s="15"/>
      <c r="X3" s="10" t="s">
        <v>12</v>
      </c>
      <c r="Y3" s="11"/>
      <c r="Z3" s="15"/>
      <c r="AA3" s="10" t="s">
        <v>13</v>
      </c>
      <c r="AB3" s="11"/>
      <c r="AC3" s="15"/>
      <c r="AD3" s="10" t="s">
        <v>14</v>
      </c>
      <c r="AE3" s="11"/>
      <c r="AF3" s="15"/>
      <c r="AG3" s="10" t="s">
        <v>15</v>
      </c>
      <c r="AH3" s="11"/>
      <c r="AI3" s="15"/>
      <c r="AJ3" s="10" t="s">
        <v>16</v>
      </c>
      <c r="AK3" s="11"/>
      <c r="AL3" s="15"/>
      <c r="AM3" s="10" t="s">
        <v>17</v>
      </c>
      <c r="AN3" s="11"/>
      <c r="AO3" s="15"/>
      <c r="AP3" s="10" t="s">
        <v>182</v>
      </c>
      <c r="AQ3" s="11"/>
    </row>
    <row r="4" spans="1:43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  <c r="K4" s="16" t="s">
        <v>0</v>
      </c>
      <c r="L4" s="18" t="s">
        <v>1</v>
      </c>
      <c r="M4" s="17" t="s">
        <v>2</v>
      </c>
      <c r="N4" s="16" t="s">
        <v>0</v>
      </c>
      <c r="O4" s="18" t="s">
        <v>1</v>
      </c>
      <c r="P4" s="17" t="s">
        <v>2</v>
      </c>
      <c r="Q4" s="16" t="s">
        <v>0</v>
      </c>
      <c r="R4" s="18" t="s">
        <v>1</v>
      </c>
      <c r="S4" s="17" t="s">
        <v>2</v>
      </c>
      <c r="T4" s="16" t="s">
        <v>0</v>
      </c>
      <c r="U4" s="18" t="s">
        <v>1</v>
      </c>
      <c r="V4" s="17" t="s">
        <v>2</v>
      </c>
      <c r="W4" s="16" t="s">
        <v>0</v>
      </c>
      <c r="X4" s="18" t="s">
        <v>1</v>
      </c>
      <c r="Y4" s="17" t="s">
        <v>2</v>
      </c>
      <c r="Z4" s="16" t="s">
        <v>0</v>
      </c>
      <c r="AA4" s="18" t="s">
        <v>1</v>
      </c>
      <c r="AB4" s="17" t="s">
        <v>2</v>
      </c>
      <c r="AC4" s="16" t="s">
        <v>0</v>
      </c>
      <c r="AD4" s="18" t="s">
        <v>1</v>
      </c>
      <c r="AE4" s="17" t="s">
        <v>2</v>
      </c>
      <c r="AF4" s="16" t="s">
        <v>0</v>
      </c>
      <c r="AG4" s="18" t="s">
        <v>1</v>
      </c>
      <c r="AH4" s="17" t="s">
        <v>2</v>
      </c>
      <c r="AI4" s="16" t="s">
        <v>0</v>
      </c>
      <c r="AJ4" s="18" t="s">
        <v>1</v>
      </c>
      <c r="AK4" s="17" t="s">
        <v>2</v>
      </c>
      <c r="AL4" s="16" t="s">
        <v>0</v>
      </c>
      <c r="AM4" s="18" t="s">
        <v>1</v>
      </c>
      <c r="AN4" s="17" t="s">
        <v>2</v>
      </c>
      <c r="AO4" s="16" t="s">
        <v>0</v>
      </c>
      <c r="AP4" s="18" t="s">
        <v>1</v>
      </c>
      <c r="AQ4" s="17" t="s">
        <v>2</v>
      </c>
    </row>
    <row r="5" spans="1:43" ht="12.75" customHeight="1">
      <c r="A5" s="4" t="s">
        <v>3</v>
      </c>
      <c r="B5" s="29">
        <f aca="true" t="shared" si="0" ref="B5:B20">SUM(E5,N5,Q5,T5,W5,Z5,AC5,AF5,AI5,AL5,AO5,H5,K5)</f>
        <v>7486</v>
      </c>
      <c r="C5" s="51">
        <f aca="true" t="shared" si="1" ref="C5:C20">SUM(F5,O5,R5,U5,X5,AA5,AD5,AG5,AJ5,AM5,AP5,I5,L5)</f>
        <v>3810</v>
      </c>
      <c r="D5" s="30">
        <f aca="true" t="shared" si="2" ref="D5:D20">SUM(G5,P5,S5,V5,Y5,AB5,AE5,AH5,AK5,AN5,AQ5,J5,M5)</f>
        <v>3676</v>
      </c>
      <c r="E5" s="31">
        <f>SUM(F5:G5)</f>
        <v>2579</v>
      </c>
      <c r="F5" s="43">
        <v>1304</v>
      </c>
      <c r="G5" s="32">
        <v>1275</v>
      </c>
      <c r="H5" s="31">
        <f>SUM(I5:J5)</f>
        <v>299</v>
      </c>
      <c r="I5" s="43">
        <v>153</v>
      </c>
      <c r="J5" s="32">
        <v>146</v>
      </c>
      <c r="K5" s="31">
        <f>SUM(L5:M5)</f>
        <v>544</v>
      </c>
      <c r="L5" s="43">
        <v>280</v>
      </c>
      <c r="M5" s="32">
        <v>264</v>
      </c>
      <c r="N5" s="31">
        <f>SUM(O5:P5)</f>
        <v>618</v>
      </c>
      <c r="O5" s="43">
        <v>340</v>
      </c>
      <c r="P5" s="32">
        <v>278</v>
      </c>
      <c r="Q5" s="31">
        <f>SUM(R5:S5)</f>
        <v>421</v>
      </c>
      <c r="R5" s="43">
        <v>192</v>
      </c>
      <c r="S5" s="32">
        <v>229</v>
      </c>
      <c r="T5" s="31">
        <f>SUM(U5:V5)</f>
        <v>305</v>
      </c>
      <c r="U5" s="43">
        <v>161</v>
      </c>
      <c r="V5" s="32">
        <v>144</v>
      </c>
      <c r="W5" s="31">
        <f>SUM(X5:Y5)</f>
        <v>330</v>
      </c>
      <c r="X5" s="44">
        <v>172</v>
      </c>
      <c r="Y5" s="32">
        <v>158</v>
      </c>
      <c r="Z5" s="31">
        <f>SUM(AA5:AB5)</f>
        <v>285</v>
      </c>
      <c r="AA5" s="43">
        <v>145</v>
      </c>
      <c r="AB5" s="32">
        <v>140</v>
      </c>
      <c r="AC5" s="31">
        <f>SUM(AD5:AE5)</f>
        <v>397</v>
      </c>
      <c r="AD5" s="43">
        <v>196</v>
      </c>
      <c r="AE5" s="32">
        <v>201</v>
      </c>
      <c r="AF5" s="31">
        <f>SUM(AG5:AH5)</f>
        <v>615</v>
      </c>
      <c r="AG5" s="43">
        <v>307</v>
      </c>
      <c r="AH5" s="32">
        <v>308</v>
      </c>
      <c r="AI5" s="31">
        <f>SUM(AJ5:AK5)</f>
        <v>478</v>
      </c>
      <c r="AJ5" s="43">
        <v>242</v>
      </c>
      <c r="AK5" s="32">
        <v>236</v>
      </c>
      <c r="AL5" s="31">
        <f>SUM(AM5:AN5)</f>
        <v>291</v>
      </c>
      <c r="AM5" s="43">
        <v>142</v>
      </c>
      <c r="AN5" s="32">
        <v>149</v>
      </c>
      <c r="AO5" s="31">
        <f>SUM(AP5:AQ5)</f>
        <v>324</v>
      </c>
      <c r="AP5" s="43">
        <v>176</v>
      </c>
      <c r="AQ5" s="46">
        <v>148</v>
      </c>
    </row>
    <row r="6" spans="1:43" ht="12.75" customHeight="1">
      <c r="A6" s="4" t="s">
        <v>18</v>
      </c>
      <c r="B6" s="33">
        <f t="shared" si="0"/>
        <v>6432</v>
      </c>
      <c r="C6" s="52">
        <f t="shared" si="1"/>
        <v>3246</v>
      </c>
      <c r="D6" s="34">
        <f t="shared" si="2"/>
        <v>3186</v>
      </c>
      <c r="E6" s="31">
        <f aca="true" t="shared" si="3" ref="E6:E21">SUM(F6:G6)</f>
        <v>2327</v>
      </c>
      <c r="F6" s="43">
        <v>1167</v>
      </c>
      <c r="G6" s="32">
        <v>1160</v>
      </c>
      <c r="H6" s="31">
        <f aca="true" t="shared" si="4" ref="H6:H23">SUM(I6:J6)</f>
        <v>220</v>
      </c>
      <c r="I6" s="43">
        <v>105</v>
      </c>
      <c r="J6" s="32">
        <v>115</v>
      </c>
      <c r="K6" s="31">
        <f aca="true" t="shared" si="5" ref="K6:K23">SUM(L6:M6)</f>
        <v>452</v>
      </c>
      <c r="L6" s="43">
        <v>245</v>
      </c>
      <c r="M6" s="32">
        <v>207</v>
      </c>
      <c r="N6" s="31">
        <f aca="true" t="shared" si="6" ref="N6:N21">SUM(O6:P6)</f>
        <v>552</v>
      </c>
      <c r="O6" s="43">
        <v>277</v>
      </c>
      <c r="P6" s="32">
        <v>275</v>
      </c>
      <c r="Q6" s="31">
        <f aca="true" t="shared" si="7" ref="Q6:Q21">SUM(R6:S6)</f>
        <v>372</v>
      </c>
      <c r="R6" s="43">
        <v>205</v>
      </c>
      <c r="S6" s="32">
        <v>167</v>
      </c>
      <c r="T6" s="31">
        <f aca="true" t="shared" si="8" ref="T6:T21">SUM(U6:V6)</f>
        <v>220</v>
      </c>
      <c r="U6" s="43">
        <v>122</v>
      </c>
      <c r="V6" s="32">
        <v>98</v>
      </c>
      <c r="W6" s="31">
        <f aca="true" t="shared" si="9" ref="W6:W21">SUM(X6:Y6)</f>
        <v>243</v>
      </c>
      <c r="X6" s="43">
        <v>123</v>
      </c>
      <c r="Y6" s="32">
        <v>120</v>
      </c>
      <c r="Z6" s="31">
        <f aca="true" t="shared" si="10" ref="Z6:Z21">SUM(AA6:AB6)</f>
        <v>235</v>
      </c>
      <c r="AA6" s="43">
        <v>108</v>
      </c>
      <c r="AB6" s="32">
        <v>127</v>
      </c>
      <c r="AC6" s="31">
        <f aca="true" t="shared" si="11" ref="AC6:AC21">SUM(AD6:AE6)</f>
        <v>317</v>
      </c>
      <c r="AD6" s="43">
        <v>170</v>
      </c>
      <c r="AE6" s="32">
        <v>147</v>
      </c>
      <c r="AF6" s="31">
        <f aca="true" t="shared" si="12" ref="AF6:AF22">SUM(AG6:AH6)</f>
        <v>525</v>
      </c>
      <c r="AG6" s="43">
        <v>261</v>
      </c>
      <c r="AH6" s="32">
        <v>264</v>
      </c>
      <c r="AI6" s="31">
        <f aca="true" t="shared" si="13" ref="AI6:AI21">SUM(AJ6:AK6)</f>
        <v>442</v>
      </c>
      <c r="AJ6" s="43">
        <v>209</v>
      </c>
      <c r="AK6" s="32">
        <v>233</v>
      </c>
      <c r="AL6" s="31">
        <f aca="true" t="shared" si="14" ref="AL6:AL21">SUM(AM6:AN6)</f>
        <v>247</v>
      </c>
      <c r="AM6" s="43">
        <v>110</v>
      </c>
      <c r="AN6" s="32">
        <v>137</v>
      </c>
      <c r="AO6" s="31">
        <f aca="true" t="shared" si="15" ref="AO6:AO21">SUM(AP6:AQ6)</f>
        <v>280</v>
      </c>
      <c r="AP6" s="43">
        <v>144</v>
      </c>
      <c r="AQ6" s="47">
        <v>136</v>
      </c>
    </row>
    <row r="7" spans="1:43" ht="12.75" customHeight="1">
      <c r="A7" s="4" t="s">
        <v>19</v>
      </c>
      <c r="B7" s="33">
        <f t="shared" si="0"/>
        <v>6068</v>
      </c>
      <c r="C7" s="52">
        <f t="shared" si="1"/>
        <v>3105</v>
      </c>
      <c r="D7" s="34">
        <f t="shared" si="2"/>
        <v>2963</v>
      </c>
      <c r="E7" s="31">
        <f t="shared" si="3"/>
        <v>2040</v>
      </c>
      <c r="F7" s="43">
        <v>1034</v>
      </c>
      <c r="G7" s="32">
        <v>1006</v>
      </c>
      <c r="H7" s="31">
        <f t="shared" si="4"/>
        <v>240</v>
      </c>
      <c r="I7" s="43">
        <v>115</v>
      </c>
      <c r="J7" s="32">
        <v>125</v>
      </c>
      <c r="K7" s="31">
        <f t="shared" si="5"/>
        <v>413</v>
      </c>
      <c r="L7" s="43">
        <v>197</v>
      </c>
      <c r="M7" s="32">
        <v>216</v>
      </c>
      <c r="N7" s="31">
        <f t="shared" si="6"/>
        <v>526</v>
      </c>
      <c r="O7" s="43">
        <v>289</v>
      </c>
      <c r="P7" s="32">
        <v>237</v>
      </c>
      <c r="Q7" s="31">
        <f t="shared" si="7"/>
        <v>369</v>
      </c>
      <c r="R7" s="43">
        <v>182</v>
      </c>
      <c r="S7" s="32">
        <v>187</v>
      </c>
      <c r="T7" s="31">
        <f t="shared" si="8"/>
        <v>239</v>
      </c>
      <c r="U7" s="43">
        <v>125</v>
      </c>
      <c r="V7" s="32">
        <v>114</v>
      </c>
      <c r="W7" s="31">
        <f t="shared" si="9"/>
        <v>262</v>
      </c>
      <c r="X7" s="43">
        <v>140</v>
      </c>
      <c r="Y7" s="32">
        <v>122</v>
      </c>
      <c r="Z7" s="31">
        <f t="shared" si="10"/>
        <v>215</v>
      </c>
      <c r="AA7" s="43">
        <v>121</v>
      </c>
      <c r="AB7" s="32">
        <v>94</v>
      </c>
      <c r="AC7" s="31">
        <f t="shared" si="11"/>
        <v>350</v>
      </c>
      <c r="AD7" s="43">
        <v>177</v>
      </c>
      <c r="AE7" s="32">
        <v>173</v>
      </c>
      <c r="AF7" s="31">
        <f t="shared" si="12"/>
        <v>488</v>
      </c>
      <c r="AG7" s="43">
        <v>241</v>
      </c>
      <c r="AH7" s="32">
        <v>247</v>
      </c>
      <c r="AI7" s="31">
        <f t="shared" si="13"/>
        <v>412</v>
      </c>
      <c r="AJ7" s="43">
        <v>222</v>
      </c>
      <c r="AK7" s="32">
        <v>190</v>
      </c>
      <c r="AL7" s="31">
        <f t="shared" si="14"/>
        <v>263</v>
      </c>
      <c r="AM7" s="43">
        <v>128</v>
      </c>
      <c r="AN7" s="32">
        <v>135</v>
      </c>
      <c r="AO7" s="31">
        <f t="shared" si="15"/>
        <v>251</v>
      </c>
      <c r="AP7" s="43">
        <v>134</v>
      </c>
      <c r="AQ7" s="47">
        <v>117</v>
      </c>
    </row>
    <row r="8" spans="1:43" ht="12.75" customHeight="1">
      <c r="A8" s="5" t="s">
        <v>21</v>
      </c>
      <c r="B8" s="33">
        <f t="shared" si="0"/>
        <v>5910</v>
      </c>
      <c r="C8" s="52">
        <f t="shared" si="1"/>
        <v>2988</v>
      </c>
      <c r="D8" s="34">
        <f t="shared" si="2"/>
        <v>2922</v>
      </c>
      <c r="E8" s="31">
        <f t="shared" si="3"/>
        <v>2137</v>
      </c>
      <c r="F8" s="43">
        <v>965</v>
      </c>
      <c r="G8" s="32">
        <v>1172</v>
      </c>
      <c r="H8" s="31">
        <f t="shared" si="4"/>
        <v>218</v>
      </c>
      <c r="I8" s="43">
        <v>121</v>
      </c>
      <c r="J8" s="32">
        <v>97</v>
      </c>
      <c r="K8" s="31">
        <f t="shared" si="5"/>
        <v>372</v>
      </c>
      <c r="L8" s="43">
        <v>208</v>
      </c>
      <c r="M8" s="32">
        <v>164</v>
      </c>
      <c r="N8" s="31">
        <f t="shared" si="6"/>
        <v>494</v>
      </c>
      <c r="O8" s="43">
        <v>241</v>
      </c>
      <c r="P8" s="32">
        <v>253</v>
      </c>
      <c r="Q8" s="31">
        <f t="shared" si="7"/>
        <v>333</v>
      </c>
      <c r="R8" s="43">
        <v>178</v>
      </c>
      <c r="S8" s="32">
        <v>155</v>
      </c>
      <c r="T8" s="31">
        <f t="shared" si="8"/>
        <v>172</v>
      </c>
      <c r="U8" s="43">
        <v>87</v>
      </c>
      <c r="V8" s="32">
        <v>85</v>
      </c>
      <c r="W8" s="31">
        <f t="shared" si="9"/>
        <v>262</v>
      </c>
      <c r="X8" s="43">
        <v>156</v>
      </c>
      <c r="Y8" s="32">
        <v>106</v>
      </c>
      <c r="Z8" s="31">
        <f t="shared" si="10"/>
        <v>195</v>
      </c>
      <c r="AA8" s="43">
        <v>107</v>
      </c>
      <c r="AB8" s="32">
        <v>88</v>
      </c>
      <c r="AC8" s="31">
        <f t="shared" si="11"/>
        <v>343</v>
      </c>
      <c r="AD8" s="43">
        <v>176</v>
      </c>
      <c r="AE8" s="32">
        <v>167</v>
      </c>
      <c r="AF8" s="31">
        <f t="shared" si="12"/>
        <v>497</v>
      </c>
      <c r="AG8" s="43">
        <v>275</v>
      </c>
      <c r="AH8" s="32">
        <v>222</v>
      </c>
      <c r="AI8" s="31">
        <f t="shared" si="13"/>
        <v>393</v>
      </c>
      <c r="AJ8" s="43">
        <v>215</v>
      </c>
      <c r="AK8" s="32">
        <v>178</v>
      </c>
      <c r="AL8" s="31">
        <f t="shared" si="14"/>
        <v>247</v>
      </c>
      <c r="AM8" s="43">
        <v>116</v>
      </c>
      <c r="AN8" s="32">
        <v>131</v>
      </c>
      <c r="AO8" s="31">
        <f t="shared" si="15"/>
        <v>247</v>
      </c>
      <c r="AP8" s="43">
        <v>143</v>
      </c>
      <c r="AQ8" s="47">
        <v>104</v>
      </c>
    </row>
    <row r="9" spans="1:43" ht="12.75" customHeight="1">
      <c r="A9" s="5" t="s">
        <v>23</v>
      </c>
      <c r="B9" s="33">
        <f t="shared" si="0"/>
        <v>4954</v>
      </c>
      <c r="C9" s="52">
        <f t="shared" si="1"/>
        <v>2275</v>
      </c>
      <c r="D9" s="34">
        <f t="shared" si="2"/>
        <v>2679</v>
      </c>
      <c r="E9" s="31">
        <f t="shared" si="3"/>
        <v>1719</v>
      </c>
      <c r="F9" s="43">
        <v>734</v>
      </c>
      <c r="G9" s="32">
        <v>985</v>
      </c>
      <c r="H9" s="31">
        <f t="shared" si="4"/>
        <v>187</v>
      </c>
      <c r="I9" s="43">
        <v>84</v>
      </c>
      <c r="J9" s="32">
        <v>103</v>
      </c>
      <c r="K9" s="31">
        <f t="shared" si="5"/>
        <v>294</v>
      </c>
      <c r="L9" s="43">
        <v>138</v>
      </c>
      <c r="M9" s="32">
        <v>156</v>
      </c>
      <c r="N9" s="31">
        <f t="shared" si="6"/>
        <v>413</v>
      </c>
      <c r="O9" s="43">
        <v>192</v>
      </c>
      <c r="P9" s="32">
        <v>221</v>
      </c>
      <c r="Q9" s="31">
        <f t="shared" si="7"/>
        <v>267</v>
      </c>
      <c r="R9" s="43">
        <v>120</v>
      </c>
      <c r="S9" s="32">
        <v>147</v>
      </c>
      <c r="T9" s="31">
        <f t="shared" si="8"/>
        <v>187</v>
      </c>
      <c r="U9" s="43">
        <v>94</v>
      </c>
      <c r="V9" s="32">
        <v>93</v>
      </c>
      <c r="W9" s="31">
        <f t="shared" si="9"/>
        <v>226</v>
      </c>
      <c r="X9" s="43">
        <v>113</v>
      </c>
      <c r="Y9" s="32">
        <v>113</v>
      </c>
      <c r="Z9" s="31">
        <f t="shared" si="10"/>
        <v>165</v>
      </c>
      <c r="AA9" s="43">
        <v>83</v>
      </c>
      <c r="AB9" s="32">
        <v>82</v>
      </c>
      <c r="AC9" s="31">
        <f t="shared" si="11"/>
        <v>295</v>
      </c>
      <c r="AD9" s="43">
        <v>149</v>
      </c>
      <c r="AE9" s="32">
        <v>146</v>
      </c>
      <c r="AF9" s="31">
        <f t="shared" si="12"/>
        <v>419</v>
      </c>
      <c r="AG9" s="43">
        <v>176</v>
      </c>
      <c r="AH9" s="32">
        <v>243</v>
      </c>
      <c r="AI9" s="31">
        <f t="shared" si="13"/>
        <v>358</v>
      </c>
      <c r="AJ9" s="43">
        <v>185</v>
      </c>
      <c r="AK9" s="32">
        <v>173</v>
      </c>
      <c r="AL9" s="31">
        <f t="shared" si="14"/>
        <v>214</v>
      </c>
      <c r="AM9" s="43">
        <v>104</v>
      </c>
      <c r="AN9" s="32">
        <v>110</v>
      </c>
      <c r="AO9" s="31">
        <f t="shared" si="15"/>
        <v>210</v>
      </c>
      <c r="AP9" s="43">
        <v>103</v>
      </c>
      <c r="AQ9" s="47">
        <v>107</v>
      </c>
    </row>
    <row r="10" spans="1:43" ht="12.75" customHeight="1">
      <c r="A10" s="5" t="s">
        <v>24</v>
      </c>
      <c r="B10" s="33">
        <f t="shared" si="0"/>
        <v>4245</v>
      </c>
      <c r="C10" s="52">
        <f t="shared" si="1"/>
        <v>1858</v>
      </c>
      <c r="D10" s="34">
        <f t="shared" si="2"/>
        <v>2387</v>
      </c>
      <c r="E10" s="31">
        <f t="shared" si="3"/>
        <v>1568</v>
      </c>
      <c r="F10" s="43">
        <v>648</v>
      </c>
      <c r="G10" s="32">
        <v>920</v>
      </c>
      <c r="H10" s="31">
        <f t="shared" si="4"/>
        <v>168</v>
      </c>
      <c r="I10" s="43">
        <v>73</v>
      </c>
      <c r="J10" s="32">
        <v>95</v>
      </c>
      <c r="K10" s="31">
        <f t="shared" si="5"/>
        <v>288</v>
      </c>
      <c r="L10" s="43">
        <v>138</v>
      </c>
      <c r="M10" s="32">
        <v>150</v>
      </c>
      <c r="N10" s="31">
        <f t="shared" si="6"/>
        <v>378</v>
      </c>
      <c r="O10" s="43">
        <v>181</v>
      </c>
      <c r="P10" s="32">
        <v>197</v>
      </c>
      <c r="Q10" s="31">
        <f t="shared" si="7"/>
        <v>197</v>
      </c>
      <c r="R10" s="43">
        <v>87</v>
      </c>
      <c r="S10" s="32">
        <v>110</v>
      </c>
      <c r="T10" s="31">
        <f t="shared" si="8"/>
        <v>147</v>
      </c>
      <c r="U10" s="43">
        <v>72</v>
      </c>
      <c r="V10" s="32">
        <v>75</v>
      </c>
      <c r="W10" s="31">
        <f t="shared" si="9"/>
        <v>164</v>
      </c>
      <c r="X10" s="43">
        <v>68</v>
      </c>
      <c r="Y10" s="32">
        <v>96</v>
      </c>
      <c r="Z10" s="31">
        <f t="shared" si="10"/>
        <v>141</v>
      </c>
      <c r="AA10" s="43">
        <v>50</v>
      </c>
      <c r="AB10" s="32">
        <v>91</v>
      </c>
      <c r="AC10" s="31">
        <f t="shared" si="11"/>
        <v>237</v>
      </c>
      <c r="AD10" s="43">
        <v>102</v>
      </c>
      <c r="AE10" s="32">
        <v>135</v>
      </c>
      <c r="AF10" s="31">
        <f t="shared" si="12"/>
        <v>349</v>
      </c>
      <c r="AG10" s="43">
        <v>154</v>
      </c>
      <c r="AH10" s="32">
        <v>195</v>
      </c>
      <c r="AI10" s="31">
        <f t="shared" si="13"/>
        <v>272</v>
      </c>
      <c r="AJ10" s="43">
        <v>125</v>
      </c>
      <c r="AK10" s="32">
        <v>147</v>
      </c>
      <c r="AL10" s="31">
        <f t="shared" si="14"/>
        <v>144</v>
      </c>
      <c r="AM10" s="43">
        <v>69</v>
      </c>
      <c r="AN10" s="32">
        <v>75</v>
      </c>
      <c r="AO10" s="31">
        <f t="shared" si="15"/>
        <v>192</v>
      </c>
      <c r="AP10" s="43">
        <v>91</v>
      </c>
      <c r="AQ10" s="47">
        <v>101</v>
      </c>
    </row>
    <row r="11" spans="1:43" ht="12.75" customHeight="1">
      <c r="A11" s="5" t="s">
        <v>25</v>
      </c>
      <c r="B11" s="33">
        <f t="shared" si="0"/>
        <v>3562</v>
      </c>
      <c r="C11" s="52">
        <f t="shared" si="1"/>
        <v>1525</v>
      </c>
      <c r="D11" s="34">
        <f t="shared" si="2"/>
        <v>2037</v>
      </c>
      <c r="E11" s="31">
        <f t="shared" si="3"/>
        <v>1362</v>
      </c>
      <c r="F11" s="43">
        <v>557</v>
      </c>
      <c r="G11" s="32">
        <v>805</v>
      </c>
      <c r="H11" s="31">
        <f t="shared" si="4"/>
        <v>158</v>
      </c>
      <c r="I11" s="43">
        <v>72</v>
      </c>
      <c r="J11" s="32">
        <v>86</v>
      </c>
      <c r="K11" s="31">
        <f t="shared" si="5"/>
        <v>252</v>
      </c>
      <c r="L11" s="43">
        <v>102</v>
      </c>
      <c r="M11" s="32">
        <v>150</v>
      </c>
      <c r="N11" s="31">
        <f t="shared" si="6"/>
        <v>276</v>
      </c>
      <c r="O11" s="43">
        <v>126</v>
      </c>
      <c r="P11" s="32">
        <v>150</v>
      </c>
      <c r="Q11" s="31">
        <f t="shared" si="7"/>
        <v>167</v>
      </c>
      <c r="R11" s="43">
        <v>76</v>
      </c>
      <c r="S11" s="32">
        <v>91</v>
      </c>
      <c r="T11" s="31">
        <f t="shared" si="8"/>
        <v>120</v>
      </c>
      <c r="U11" s="43">
        <v>49</v>
      </c>
      <c r="V11" s="32">
        <v>71</v>
      </c>
      <c r="W11" s="31">
        <f t="shared" si="9"/>
        <v>141</v>
      </c>
      <c r="X11" s="43">
        <v>56</v>
      </c>
      <c r="Y11" s="32">
        <v>85</v>
      </c>
      <c r="Z11" s="31">
        <f t="shared" si="10"/>
        <v>134</v>
      </c>
      <c r="AA11" s="43">
        <v>60</v>
      </c>
      <c r="AB11" s="32">
        <v>74</v>
      </c>
      <c r="AC11" s="31">
        <f t="shared" si="11"/>
        <v>181</v>
      </c>
      <c r="AD11" s="43">
        <v>88</v>
      </c>
      <c r="AE11" s="32">
        <v>93</v>
      </c>
      <c r="AF11" s="31">
        <f t="shared" si="12"/>
        <v>260</v>
      </c>
      <c r="AG11" s="43">
        <v>113</v>
      </c>
      <c r="AH11" s="32">
        <v>147</v>
      </c>
      <c r="AI11" s="31">
        <f t="shared" si="13"/>
        <v>223</v>
      </c>
      <c r="AJ11" s="43">
        <v>98</v>
      </c>
      <c r="AK11" s="32">
        <v>125</v>
      </c>
      <c r="AL11" s="31">
        <f t="shared" si="14"/>
        <v>147</v>
      </c>
      <c r="AM11" s="43">
        <v>62</v>
      </c>
      <c r="AN11" s="32">
        <v>85</v>
      </c>
      <c r="AO11" s="31">
        <f t="shared" si="15"/>
        <v>141</v>
      </c>
      <c r="AP11" s="43">
        <v>66</v>
      </c>
      <c r="AQ11" s="47">
        <v>75</v>
      </c>
    </row>
    <row r="12" spans="1:43" ht="12.75" customHeight="1">
      <c r="A12" s="5" t="s">
        <v>26</v>
      </c>
      <c r="B12" s="33">
        <f t="shared" si="0"/>
        <v>3493</v>
      </c>
      <c r="C12" s="52">
        <f t="shared" si="1"/>
        <v>1608</v>
      </c>
      <c r="D12" s="34">
        <f t="shared" si="2"/>
        <v>1885</v>
      </c>
      <c r="E12" s="31">
        <f t="shared" si="3"/>
        <v>1355</v>
      </c>
      <c r="F12" s="43">
        <v>625</v>
      </c>
      <c r="G12" s="32">
        <v>730</v>
      </c>
      <c r="H12" s="31">
        <f t="shared" si="4"/>
        <v>115</v>
      </c>
      <c r="I12" s="43">
        <v>58</v>
      </c>
      <c r="J12" s="32">
        <v>57</v>
      </c>
      <c r="K12" s="31">
        <f t="shared" si="5"/>
        <v>202</v>
      </c>
      <c r="L12" s="43">
        <v>88</v>
      </c>
      <c r="M12" s="32">
        <v>114</v>
      </c>
      <c r="N12" s="31">
        <f t="shared" si="6"/>
        <v>285</v>
      </c>
      <c r="O12" s="43">
        <v>132</v>
      </c>
      <c r="P12" s="32">
        <v>153</v>
      </c>
      <c r="Q12" s="31">
        <f t="shared" si="7"/>
        <v>200</v>
      </c>
      <c r="R12" s="43">
        <v>85</v>
      </c>
      <c r="S12" s="32">
        <v>115</v>
      </c>
      <c r="T12" s="31">
        <f t="shared" si="8"/>
        <v>122</v>
      </c>
      <c r="U12" s="43">
        <v>52</v>
      </c>
      <c r="V12" s="32">
        <v>70</v>
      </c>
      <c r="W12" s="31">
        <f t="shared" si="9"/>
        <v>135</v>
      </c>
      <c r="X12" s="43">
        <v>64</v>
      </c>
      <c r="Y12" s="32">
        <v>71</v>
      </c>
      <c r="Z12" s="31">
        <f t="shared" si="10"/>
        <v>124</v>
      </c>
      <c r="AA12" s="43">
        <v>64</v>
      </c>
      <c r="AB12" s="32">
        <v>60</v>
      </c>
      <c r="AC12" s="31">
        <f t="shared" si="11"/>
        <v>182</v>
      </c>
      <c r="AD12" s="43">
        <v>83</v>
      </c>
      <c r="AE12" s="32">
        <v>99</v>
      </c>
      <c r="AF12" s="31">
        <f t="shared" si="12"/>
        <v>268</v>
      </c>
      <c r="AG12" s="43">
        <v>129</v>
      </c>
      <c r="AH12" s="32">
        <v>139</v>
      </c>
      <c r="AI12" s="31">
        <f t="shared" si="13"/>
        <v>223</v>
      </c>
      <c r="AJ12" s="43">
        <v>101</v>
      </c>
      <c r="AK12" s="32">
        <v>122</v>
      </c>
      <c r="AL12" s="31">
        <f t="shared" si="14"/>
        <v>134</v>
      </c>
      <c r="AM12" s="43">
        <v>61</v>
      </c>
      <c r="AN12" s="32">
        <v>73</v>
      </c>
      <c r="AO12" s="31">
        <f t="shared" si="15"/>
        <v>148</v>
      </c>
      <c r="AP12" s="43">
        <v>66</v>
      </c>
      <c r="AQ12" s="47">
        <v>82</v>
      </c>
    </row>
    <row r="13" spans="1:43" ht="12.75" customHeight="1">
      <c r="A13" s="5" t="s">
        <v>27</v>
      </c>
      <c r="B13" s="33">
        <f t="shared" si="0"/>
        <v>3077</v>
      </c>
      <c r="C13" s="52">
        <f t="shared" si="1"/>
        <v>1465</v>
      </c>
      <c r="D13" s="34">
        <f t="shared" si="2"/>
        <v>1612</v>
      </c>
      <c r="E13" s="31">
        <f t="shared" si="3"/>
        <v>1158</v>
      </c>
      <c r="F13" s="43">
        <v>533</v>
      </c>
      <c r="G13" s="32">
        <v>625</v>
      </c>
      <c r="H13" s="31">
        <f t="shared" si="4"/>
        <v>118</v>
      </c>
      <c r="I13" s="43">
        <v>54</v>
      </c>
      <c r="J13" s="32">
        <v>64</v>
      </c>
      <c r="K13" s="31">
        <f t="shared" si="5"/>
        <v>230</v>
      </c>
      <c r="L13" s="43">
        <v>114</v>
      </c>
      <c r="M13" s="32">
        <v>116</v>
      </c>
      <c r="N13" s="31">
        <f t="shared" si="6"/>
        <v>231</v>
      </c>
      <c r="O13" s="43">
        <v>109</v>
      </c>
      <c r="P13" s="32">
        <v>122</v>
      </c>
      <c r="Q13" s="31">
        <f t="shared" si="7"/>
        <v>175</v>
      </c>
      <c r="R13" s="43">
        <v>79</v>
      </c>
      <c r="S13" s="32">
        <v>96</v>
      </c>
      <c r="T13" s="31">
        <f t="shared" si="8"/>
        <v>97</v>
      </c>
      <c r="U13" s="43">
        <v>51</v>
      </c>
      <c r="V13" s="32">
        <v>46</v>
      </c>
      <c r="W13" s="31">
        <f t="shared" si="9"/>
        <v>147</v>
      </c>
      <c r="X13" s="43">
        <v>73</v>
      </c>
      <c r="Y13" s="32">
        <v>74</v>
      </c>
      <c r="Z13" s="31">
        <f t="shared" si="10"/>
        <v>92</v>
      </c>
      <c r="AA13" s="43">
        <v>48</v>
      </c>
      <c r="AB13" s="32">
        <v>44</v>
      </c>
      <c r="AC13" s="31">
        <f t="shared" si="11"/>
        <v>154</v>
      </c>
      <c r="AD13" s="43">
        <v>77</v>
      </c>
      <c r="AE13" s="32">
        <v>77</v>
      </c>
      <c r="AF13" s="31">
        <f t="shared" si="12"/>
        <v>239</v>
      </c>
      <c r="AG13" s="43">
        <v>120</v>
      </c>
      <c r="AH13" s="32">
        <v>119</v>
      </c>
      <c r="AI13" s="31">
        <f t="shared" si="13"/>
        <v>186</v>
      </c>
      <c r="AJ13" s="43">
        <v>93</v>
      </c>
      <c r="AK13" s="32">
        <v>93</v>
      </c>
      <c r="AL13" s="31">
        <f t="shared" si="14"/>
        <v>125</v>
      </c>
      <c r="AM13" s="43">
        <v>54</v>
      </c>
      <c r="AN13" s="32">
        <v>71</v>
      </c>
      <c r="AO13" s="31">
        <f t="shared" si="15"/>
        <v>125</v>
      </c>
      <c r="AP13" s="43">
        <v>60</v>
      </c>
      <c r="AQ13" s="47">
        <v>65</v>
      </c>
    </row>
    <row r="14" spans="1:43" ht="12.75" customHeight="1">
      <c r="A14" s="5" t="s">
        <v>28</v>
      </c>
      <c r="B14" s="33">
        <f t="shared" si="0"/>
        <v>2734</v>
      </c>
      <c r="C14" s="52">
        <f t="shared" si="1"/>
        <v>1342</v>
      </c>
      <c r="D14" s="34">
        <f t="shared" si="2"/>
        <v>1392</v>
      </c>
      <c r="E14" s="31">
        <f t="shared" si="3"/>
        <v>1010</v>
      </c>
      <c r="F14" s="43">
        <v>493</v>
      </c>
      <c r="G14" s="32">
        <v>517</v>
      </c>
      <c r="H14" s="31">
        <f t="shared" si="4"/>
        <v>109</v>
      </c>
      <c r="I14" s="43">
        <v>45</v>
      </c>
      <c r="J14" s="32">
        <v>64</v>
      </c>
      <c r="K14" s="31">
        <f t="shared" si="5"/>
        <v>187</v>
      </c>
      <c r="L14" s="43">
        <v>88</v>
      </c>
      <c r="M14" s="32">
        <v>99</v>
      </c>
      <c r="N14" s="31">
        <f t="shared" si="6"/>
        <v>231</v>
      </c>
      <c r="O14" s="43">
        <v>109</v>
      </c>
      <c r="P14" s="32">
        <v>122</v>
      </c>
      <c r="Q14" s="31">
        <f t="shared" si="7"/>
        <v>157</v>
      </c>
      <c r="R14" s="43">
        <v>87</v>
      </c>
      <c r="S14" s="32">
        <v>70</v>
      </c>
      <c r="T14" s="31">
        <f t="shared" si="8"/>
        <v>80</v>
      </c>
      <c r="U14" s="43">
        <v>42</v>
      </c>
      <c r="V14" s="32">
        <v>38</v>
      </c>
      <c r="W14" s="31">
        <f t="shared" si="9"/>
        <v>111</v>
      </c>
      <c r="X14" s="43">
        <v>59</v>
      </c>
      <c r="Y14" s="32">
        <v>52</v>
      </c>
      <c r="Z14" s="31">
        <f t="shared" si="10"/>
        <v>83</v>
      </c>
      <c r="AA14" s="43">
        <v>43</v>
      </c>
      <c r="AB14" s="32">
        <v>40</v>
      </c>
      <c r="AC14" s="31">
        <f t="shared" si="11"/>
        <v>151</v>
      </c>
      <c r="AD14" s="43">
        <v>67</v>
      </c>
      <c r="AE14" s="32">
        <v>84</v>
      </c>
      <c r="AF14" s="31">
        <f t="shared" si="12"/>
        <v>210</v>
      </c>
      <c r="AG14" s="43">
        <v>111</v>
      </c>
      <c r="AH14" s="32">
        <v>99</v>
      </c>
      <c r="AI14" s="31">
        <f t="shared" si="13"/>
        <v>185</v>
      </c>
      <c r="AJ14" s="43">
        <v>91</v>
      </c>
      <c r="AK14" s="32">
        <v>94</v>
      </c>
      <c r="AL14" s="31">
        <f t="shared" si="14"/>
        <v>112</v>
      </c>
      <c r="AM14" s="43">
        <v>56</v>
      </c>
      <c r="AN14" s="32">
        <v>56</v>
      </c>
      <c r="AO14" s="31">
        <f t="shared" si="15"/>
        <v>108</v>
      </c>
      <c r="AP14" s="43">
        <v>51</v>
      </c>
      <c r="AQ14" s="47">
        <v>57</v>
      </c>
    </row>
    <row r="15" spans="1:43" ht="12.75" customHeight="1">
      <c r="A15" s="5" t="s">
        <v>29</v>
      </c>
      <c r="B15" s="33">
        <f t="shared" si="0"/>
        <v>2467</v>
      </c>
      <c r="C15" s="52">
        <f t="shared" si="1"/>
        <v>1127</v>
      </c>
      <c r="D15" s="34">
        <f t="shared" si="2"/>
        <v>1340</v>
      </c>
      <c r="E15" s="31">
        <f t="shared" si="3"/>
        <v>827</v>
      </c>
      <c r="F15" s="43">
        <v>356</v>
      </c>
      <c r="G15" s="32">
        <v>471</v>
      </c>
      <c r="H15" s="31">
        <f t="shared" si="4"/>
        <v>118</v>
      </c>
      <c r="I15" s="43">
        <v>58</v>
      </c>
      <c r="J15" s="32">
        <v>60</v>
      </c>
      <c r="K15" s="31">
        <f t="shared" si="5"/>
        <v>161</v>
      </c>
      <c r="L15" s="43">
        <v>75</v>
      </c>
      <c r="M15" s="32">
        <v>86</v>
      </c>
      <c r="N15" s="31">
        <f t="shared" si="6"/>
        <v>208</v>
      </c>
      <c r="O15" s="43">
        <v>100</v>
      </c>
      <c r="P15" s="32">
        <v>108</v>
      </c>
      <c r="Q15" s="31">
        <f t="shared" si="7"/>
        <v>127</v>
      </c>
      <c r="R15" s="43">
        <v>61</v>
      </c>
      <c r="S15" s="32">
        <v>66</v>
      </c>
      <c r="T15" s="31">
        <f t="shared" si="8"/>
        <v>99</v>
      </c>
      <c r="U15" s="43">
        <v>42</v>
      </c>
      <c r="V15" s="32">
        <v>57</v>
      </c>
      <c r="W15" s="31">
        <f t="shared" si="9"/>
        <v>97</v>
      </c>
      <c r="X15" s="43">
        <v>49</v>
      </c>
      <c r="Y15" s="32">
        <v>48</v>
      </c>
      <c r="Z15" s="31">
        <f t="shared" si="10"/>
        <v>100</v>
      </c>
      <c r="AA15" s="43">
        <v>46</v>
      </c>
      <c r="AB15" s="32">
        <v>54</v>
      </c>
      <c r="AC15" s="31">
        <f t="shared" si="11"/>
        <v>153</v>
      </c>
      <c r="AD15" s="43">
        <v>73</v>
      </c>
      <c r="AE15" s="32">
        <v>80</v>
      </c>
      <c r="AF15" s="31">
        <f t="shared" si="12"/>
        <v>216</v>
      </c>
      <c r="AG15" s="43">
        <v>98</v>
      </c>
      <c r="AH15" s="32">
        <v>118</v>
      </c>
      <c r="AI15" s="31">
        <f t="shared" si="13"/>
        <v>151</v>
      </c>
      <c r="AJ15" s="43">
        <v>69</v>
      </c>
      <c r="AK15" s="32">
        <v>82</v>
      </c>
      <c r="AL15" s="31">
        <f t="shared" si="14"/>
        <v>112</v>
      </c>
      <c r="AM15" s="43">
        <v>53</v>
      </c>
      <c r="AN15" s="32">
        <v>59</v>
      </c>
      <c r="AO15" s="31">
        <f t="shared" si="15"/>
        <v>98</v>
      </c>
      <c r="AP15" s="43">
        <v>47</v>
      </c>
      <c r="AQ15" s="47">
        <v>51</v>
      </c>
    </row>
    <row r="16" spans="1:43" ht="12.75" customHeight="1">
      <c r="A16" s="5" t="s">
        <v>31</v>
      </c>
      <c r="B16" s="33">
        <f t="shared" si="0"/>
        <v>2057</v>
      </c>
      <c r="C16" s="52">
        <f t="shared" si="1"/>
        <v>1009</v>
      </c>
      <c r="D16" s="34">
        <f t="shared" si="2"/>
        <v>1048</v>
      </c>
      <c r="E16" s="31">
        <f t="shared" si="3"/>
        <v>681</v>
      </c>
      <c r="F16" s="43">
        <v>321</v>
      </c>
      <c r="G16" s="32">
        <v>360</v>
      </c>
      <c r="H16" s="31">
        <f t="shared" si="4"/>
        <v>82</v>
      </c>
      <c r="I16" s="43">
        <v>41</v>
      </c>
      <c r="J16" s="32">
        <v>41</v>
      </c>
      <c r="K16" s="31">
        <f t="shared" si="5"/>
        <v>129</v>
      </c>
      <c r="L16" s="43">
        <v>63</v>
      </c>
      <c r="M16" s="32">
        <v>66</v>
      </c>
      <c r="N16" s="31">
        <f t="shared" si="6"/>
        <v>163</v>
      </c>
      <c r="O16" s="43">
        <v>75</v>
      </c>
      <c r="P16" s="32">
        <v>88</v>
      </c>
      <c r="Q16" s="31">
        <f t="shared" si="7"/>
        <v>100</v>
      </c>
      <c r="R16" s="43">
        <v>50</v>
      </c>
      <c r="S16" s="32">
        <v>50</v>
      </c>
      <c r="T16" s="31">
        <f t="shared" si="8"/>
        <v>104</v>
      </c>
      <c r="U16" s="43">
        <v>61</v>
      </c>
      <c r="V16" s="32">
        <v>43</v>
      </c>
      <c r="W16" s="31">
        <f t="shared" si="9"/>
        <v>72</v>
      </c>
      <c r="X16" s="43">
        <v>37</v>
      </c>
      <c r="Y16" s="32">
        <v>35</v>
      </c>
      <c r="Z16" s="31">
        <f t="shared" si="10"/>
        <v>80</v>
      </c>
      <c r="AA16" s="43">
        <v>45</v>
      </c>
      <c r="AB16" s="32">
        <v>35</v>
      </c>
      <c r="AC16" s="31">
        <f t="shared" si="11"/>
        <v>118</v>
      </c>
      <c r="AD16" s="43">
        <v>61</v>
      </c>
      <c r="AE16" s="32">
        <v>57</v>
      </c>
      <c r="AF16" s="31">
        <f t="shared" si="12"/>
        <v>172</v>
      </c>
      <c r="AG16" s="43">
        <v>91</v>
      </c>
      <c r="AH16" s="32">
        <v>81</v>
      </c>
      <c r="AI16" s="31">
        <f t="shared" si="13"/>
        <v>151</v>
      </c>
      <c r="AJ16" s="43">
        <v>73</v>
      </c>
      <c r="AK16" s="32">
        <v>78</v>
      </c>
      <c r="AL16" s="31">
        <f t="shared" si="14"/>
        <v>85</v>
      </c>
      <c r="AM16" s="43">
        <v>39</v>
      </c>
      <c r="AN16" s="32">
        <v>46</v>
      </c>
      <c r="AO16" s="31">
        <f t="shared" si="15"/>
        <v>120</v>
      </c>
      <c r="AP16" s="43">
        <v>52</v>
      </c>
      <c r="AQ16" s="47">
        <v>68</v>
      </c>
    </row>
    <row r="17" spans="1:43" ht="12.75" customHeight="1">
      <c r="A17" s="5" t="s">
        <v>33</v>
      </c>
      <c r="B17" s="33">
        <f t="shared" si="0"/>
        <v>1975</v>
      </c>
      <c r="C17" s="52">
        <f t="shared" si="1"/>
        <v>952</v>
      </c>
      <c r="D17" s="34">
        <f t="shared" si="2"/>
        <v>1023</v>
      </c>
      <c r="E17" s="31">
        <f t="shared" si="3"/>
        <v>687</v>
      </c>
      <c r="F17" s="43">
        <v>304</v>
      </c>
      <c r="G17" s="32">
        <v>383</v>
      </c>
      <c r="H17" s="31">
        <f t="shared" si="4"/>
        <v>95</v>
      </c>
      <c r="I17" s="43">
        <v>44</v>
      </c>
      <c r="J17" s="32">
        <v>51</v>
      </c>
      <c r="K17" s="31">
        <f t="shared" si="5"/>
        <v>110</v>
      </c>
      <c r="L17" s="43">
        <v>59</v>
      </c>
      <c r="M17" s="32">
        <v>51</v>
      </c>
      <c r="N17" s="31">
        <f t="shared" si="6"/>
        <v>148</v>
      </c>
      <c r="O17" s="43">
        <v>75</v>
      </c>
      <c r="P17" s="32">
        <v>73</v>
      </c>
      <c r="Q17" s="31">
        <f t="shared" si="7"/>
        <v>103</v>
      </c>
      <c r="R17" s="43">
        <v>53</v>
      </c>
      <c r="S17" s="32">
        <v>50</v>
      </c>
      <c r="T17" s="31">
        <f t="shared" si="8"/>
        <v>64</v>
      </c>
      <c r="U17" s="43">
        <v>34</v>
      </c>
      <c r="V17" s="32">
        <v>30</v>
      </c>
      <c r="W17" s="31">
        <f t="shared" si="9"/>
        <v>89</v>
      </c>
      <c r="X17" s="43">
        <v>40</v>
      </c>
      <c r="Y17" s="32">
        <v>49</v>
      </c>
      <c r="Z17" s="31">
        <f t="shared" si="10"/>
        <v>72</v>
      </c>
      <c r="AA17" s="43">
        <v>36</v>
      </c>
      <c r="AB17" s="32">
        <v>36</v>
      </c>
      <c r="AC17" s="31">
        <f t="shared" si="11"/>
        <v>125</v>
      </c>
      <c r="AD17" s="43">
        <v>60</v>
      </c>
      <c r="AE17" s="32">
        <v>65</v>
      </c>
      <c r="AF17" s="31">
        <f t="shared" si="12"/>
        <v>171</v>
      </c>
      <c r="AG17" s="43">
        <v>89</v>
      </c>
      <c r="AH17" s="32">
        <v>82</v>
      </c>
      <c r="AI17" s="31">
        <f t="shared" si="13"/>
        <v>132</v>
      </c>
      <c r="AJ17" s="43">
        <v>69</v>
      </c>
      <c r="AK17" s="47">
        <v>63</v>
      </c>
      <c r="AL17" s="74">
        <f t="shared" si="14"/>
        <v>93</v>
      </c>
      <c r="AM17" s="43">
        <v>46</v>
      </c>
      <c r="AN17" s="32">
        <v>47</v>
      </c>
      <c r="AO17" s="31">
        <f t="shared" si="15"/>
        <v>86</v>
      </c>
      <c r="AP17" s="43">
        <v>43</v>
      </c>
      <c r="AQ17" s="47">
        <v>43</v>
      </c>
    </row>
    <row r="18" spans="1:43" ht="12.75" customHeight="1">
      <c r="A18" s="5" t="s">
        <v>35</v>
      </c>
      <c r="B18" s="33">
        <f t="shared" si="0"/>
        <v>1699</v>
      </c>
      <c r="C18" s="52">
        <f t="shared" si="1"/>
        <v>778</v>
      </c>
      <c r="D18" s="34">
        <f t="shared" si="2"/>
        <v>921</v>
      </c>
      <c r="E18" s="31">
        <f t="shared" si="3"/>
        <v>542</v>
      </c>
      <c r="F18" s="43">
        <v>248</v>
      </c>
      <c r="G18" s="32">
        <v>294</v>
      </c>
      <c r="H18" s="31">
        <f t="shared" si="4"/>
        <v>83</v>
      </c>
      <c r="I18" s="43">
        <v>37</v>
      </c>
      <c r="J18" s="32">
        <v>46</v>
      </c>
      <c r="K18" s="31">
        <f t="shared" si="5"/>
        <v>92</v>
      </c>
      <c r="L18" s="43">
        <v>34</v>
      </c>
      <c r="M18" s="32">
        <v>58</v>
      </c>
      <c r="N18" s="31">
        <f t="shared" si="6"/>
        <v>135</v>
      </c>
      <c r="O18" s="43">
        <v>60</v>
      </c>
      <c r="P18" s="32">
        <v>75</v>
      </c>
      <c r="Q18" s="31">
        <f t="shared" si="7"/>
        <v>103</v>
      </c>
      <c r="R18" s="43">
        <v>47</v>
      </c>
      <c r="S18" s="32">
        <v>56</v>
      </c>
      <c r="T18" s="31">
        <f t="shared" si="8"/>
        <v>58</v>
      </c>
      <c r="U18" s="43">
        <v>31</v>
      </c>
      <c r="V18" s="32">
        <v>27</v>
      </c>
      <c r="W18" s="31">
        <f t="shared" si="9"/>
        <v>78</v>
      </c>
      <c r="X18" s="43">
        <v>35</v>
      </c>
      <c r="Y18" s="32">
        <v>43</v>
      </c>
      <c r="Z18" s="31">
        <f t="shared" si="10"/>
        <v>56</v>
      </c>
      <c r="AA18" s="43">
        <v>30</v>
      </c>
      <c r="AB18" s="32">
        <v>26</v>
      </c>
      <c r="AC18" s="31">
        <f t="shared" si="11"/>
        <v>97</v>
      </c>
      <c r="AD18" s="43">
        <v>43</v>
      </c>
      <c r="AE18" s="32">
        <v>54</v>
      </c>
      <c r="AF18" s="31">
        <f t="shared" si="12"/>
        <v>130</v>
      </c>
      <c r="AG18" s="43">
        <v>62</v>
      </c>
      <c r="AH18" s="32">
        <v>68</v>
      </c>
      <c r="AI18" s="31">
        <f t="shared" si="13"/>
        <v>134</v>
      </c>
      <c r="AJ18" s="43">
        <v>53</v>
      </c>
      <c r="AK18" s="47">
        <v>81</v>
      </c>
      <c r="AL18" s="74">
        <f t="shared" si="14"/>
        <v>90</v>
      </c>
      <c r="AM18" s="43">
        <v>46</v>
      </c>
      <c r="AN18" s="32">
        <v>44</v>
      </c>
      <c r="AO18" s="31">
        <f t="shared" si="15"/>
        <v>101</v>
      </c>
      <c r="AP18" s="43">
        <v>52</v>
      </c>
      <c r="AQ18" s="47">
        <v>49</v>
      </c>
    </row>
    <row r="19" spans="1:43" ht="12.75" customHeight="1">
      <c r="A19" s="5" t="s">
        <v>37</v>
      </c>
      <c r="B19" s="33">
        <f t="shared" si="0"/>
        <v>952</v>
      </c>
      <c r="C19" s="52">
        <f t="shared" si="1"/>
        <v>401</v>
      </c>
      <c r="D19" s="34">
        <f t="shared" si="2"/>
        <v>551</v>
      </c>
      <c r="E19" s="31">
        <f t="shared" si="3"/>
        <v>291</v>
      </c>
      <c r="F19" s="43">
        <v>115</v>
      </c>
      <c r="G19" s="32">
        <v>176</v>
      </c>
      <c r="H19" s="31">
        <f t="shared" si="4"/>
        <v>42</v>
      </c>
      <c r="I19" s="43">
        <v>18</v>
      </c>
      <c r="J19" s="32">
        <v>24</v>
      </c>
      <c r="K19" s="31">
        <f t="shared" si="5"/>
        <v>63</v>
      </c>
      <c r="L19" s="43">
        <v>23</v>
      </c>
      <c r="M19" s="32">
        <v>40</v>
      </c>
      <c r="N19" s="31">
        <f t="shared" si="6"/>
        <v>77</v>
      </c>
      <c r="O19" s="43">
        <v>31</v>
      </c>
      <c r="P19" s="32">
        <v>46</v>
      </c>
      <c r="Q19" s="31">
        <f t="shared" si="7"/>
        <v>55</v>
      </c>
      <c r="R19" s="43">
        <v>23</v>
      </c>
      <c r="S19" s="32">
        <v>32</v>
      </c>
      <c r="T19" s="31">
        <f t="shared" si="8"/>
        <v>33</v>
      </c>
      <c r="U19" s="43">
        <v>11</v>
      </c>
      <c r="V19" s="32">
        <v>22</v>
      </c>
      <c r="W19" s="31">
        <f t="shared" si="9"/>
        <v>34</v>
      </c>
      <c r="X19" s="43">
        <v>16</v>
      </c>
      <c r="Y19" s="32">
        <v>18</v>
      </c>
      <c r="Z19" s="31">
        <f t="shared" si="10"/>
        <v>37</v>
      </c>
      <c r="AA19" s="43">
        <v>11</v>
      </c>
      <c r="AB19" s="32">
        <v>26</v>
      </c>
      <c r="AC19" s="31">
        <f>SUM(AD19:AE19)</f>
        <v>66</v>
      </c>
      <c r="AD19" s="43">
        <v>31</v>
      </c>
      <c r="AE19" s="47">
        <v>35</v>
      </c>
      <c r="AF19" s="31">
        <f t="shared" si="12"/>
        <v>76</v>
      </c>
      <c r="AG19" s="43">
        <v>39</v>
      </c>
      <c r="AH19" s="32">
        <v>37</v>
      </c>
      <c r="AI19" s="31">
        <f t="shared" si="13"/>
        <v>78</v>
      </c>
      <c r="AJ19" s="43">
        <v>34</v>
      </c>
      <c r="AK19" s="47">
        <v>44</v>
      </c>
      <c r="AL19" s="74">
        <f t="shared" si="14"/>
        <v>53</v>
      </c>
      <c r="AM19" s="43">
        <v>26</v>
      </c>
      <c r="AN19" s="32">
        <v>27</v>
      </c>
      <c r="AO19" s="31">
        <f t="shared" si="15"/>
        <v>47</v>
      </c>
      <c r="AP19" s="43">
        <v>23</v>
      </c>
      <c r="AQ19" s="47">
        <v>24</v>
      </c>
    </row>
    <row r="20" spans="1:43" ht="12.75" customHeight="1">
      <c r="A20" s="5" t="s">
        <v>39</v>
      </c>
      <c r="B20" s="33">
        <f t="shared" si="0"/>
        <v>622</v>
      </c>
      <c r="C20" s="52">
        <f t="shared" si="1"/>
        <v>222</v>
      </c>
      <c r="D20" s="34">
        <f t="shared" si="2"/>
        <v>400</v>
      </c>
      <c r="E20" s="31">
        <f t="shared" si="3"/>
        <v>172</v>
      </c>
      <c r="F20" s="43">
        <v>49</v>
      </c>
      <c r="G20" s="32">
        <v>123</v>
      </c>
      <c r="H20" s="31">
        <f t="shared" si="4"/>
        <v>32</v>
      </c>
      <c r="I20" s="43">
        <v>8</v>
      </c>
      <c r="J20" s="32">
        <v>24</v>
      </c>
      <c r="K20" s="31">
        <f t="shared" si="5"/>
        <v>33</v>
      </c>
      <c r="L20" s="43">
        <v>15</v>
      </c>
      <c r="M20" s="32">
        <v>18</v>
      </c>
      <c r="N20" s="31">
        <f t="shared" si="6"/>
        <v>43</v>
      </c>
      <c r="O20" s="43">
        <v>12</v>
      </c>
      <c r="P20" s="47">
        <v>31</v>
      </c>
      <c r="Q20" s="31">
        <f t="shared" si="7"/>
        <v>44</v>
      </c>
      <c r="R20" s="43">
        <v>21</v>
      </c>
      <c r="S20" s="32">
        <v>23</v>
      </c>
      <c r="T20" s="31">
        <f t="shared" si="8"/>
        <v>24</v>
      </c>
      <c r="U20" s="43">
        <v>10</v>
      </c>
      <c r="V20" s="32">
        <v>14</v>
      </c>
      <c r="W20" s="31">
        <f t="shared" si="9"/>
        <v>22</v>
      </c>
      <c r="X20" s="43">
        <v>8</v>
      </c>
      <c r="Y20" s="32">
        <v>14</v>
      </c>
      <c r="Z20" s="31">
        <f t="shared" si="10"/>
        <v>19</v>
      </c>
      <c r="AA20" s="43">
        <v>9</v>
      </c>
      <c r="AB20" s="32">
        <v>10</v>
      </c>
      <c r="AC20" s="31">
        <f t="shared" si="11"/>
        <v>49</v>
      </c>
      <c r="AD20" s="43">
        <v>18</v>
      </c>
      <c r="AE20" s="47">
        <v>31</v>
      </c>
      <c r="AF20" s="31">
        <f t="shared" si="12"/>
        <v>58</v>
      </c>
      <c r="AG20" s="43">
        <v>21</v>
      </c>
      <c r="AH20" s="32">
        <v>37</v>
      </c>
      <c r="AI20" s="31">
        <f t="shared" si="13"/>
        <v>43</v>
      </c>
      <c r="AJ20" s="43">
        <v>17</v>
      </c>
      <c r="AK20" s="47">
        <v>26</v>
      </c>
      <c r="AL20" s="74">
        <f t="shared" si="14"/>
        <v>45</v>
      </c>
      <c r="AM20" s="43">
        <v>19</v>
      </c>
      <c r="AN20" s="32">
        <v>26</v>
      </c>
      <c r="AO20" s="31">
        <f t="shared" si="15"/>
        <v>38</v>
      </c>
      <c r="AP20" s="43">
        <v>15</v>
      </c>
      <c r="AQ20" s="47">
        <v>23</v>
      </c>
    </row>
    <row r="21" spans="1:43" ht="12.75">
      <c r="A21" s="5" t="s">
        <v>44</v>
      </c>
      <c r="B21" s="33">
        <f aca="true" t="shared" si="16" ref="B21:D23">SUM(E21,N21,Q21,T21,W21,Z21,AC21,AF21,AI21,AL21,AO21,H21,K21)</f>
        <v>376</v>
      </c>
      <c r="C21" s="52">
        <f t="shared" si="16"/>
        <v>101</v>
      </c>
      <c r="D21" s="34">
        <f t="shared" si="16"/>
        <v>275</v>
      </c>
      <c r="E21" s="31">
        <f t="shared" si="3"/>
        <v>113</v>
      </c>
      <c r="F21" s="43">
        <v>18</v>
      </c>
      <c r="G21" s="32">
        <v>95</v>
      </c>
      <c r="H21" s="31">
        <f t="shared" si="4"/>
        <v>16</v>
      </c>
      <c r="I21" s="43">
        <v>7</v>
      </c>
      <c r="J21" s="32">
        <v>9</v>
      </c>
      <c r="K21" s="31">
        <f t="shared" si="5"/>
        <v>24</v>
      </c>
      <c r="L21" s="43">
        <v>5</v>
      </c>
      <c r="M21" s="32">
        <v>19</v>
      </c>
      <c r="N21" s="31">
        <f t="shared" si="6"/>
        <v>25</v>
      </c>
      <c r="O21" s="43">
        <v>6</v>
      </c>
      <c r="P21" s="47">
        <v>19</v>
      </c>
      <c r="Q21" s="31">
        <f t="shared" si="7"/>
        <v>25</v>
      </c>
      <c r="R21" s="43">
        <v>11</v>
      </c>
      <c r="S21" s="32">
        <v>14</v>
      </c>
      <c r="T21" s="31">
        <f t="shared" si="8"/>
        <v>12</v>
      </c>
      <c r="U21" s="43">
        <v>3</v>
      </c>
      <c r="V21" s="32">
        <v>9</v>
      </c>
      <c r="W21" s="31">
        <f t="shared" si="9"/>
        <v>17</v>
      </c>
      <c r="X21" s="43">
        <v>4</v>
      </c>
      <c r="Y21" s="32">
        <v>13</v>
      </c>
      <c r="Z21" s="31">
        <f t="shared" si="10"/>
        <v>15</v>
      </c>
      <c r="AA21" s="43">
        <v>6</v>
      </c>
      <c r="AB21" s="32">
        <v>9</v>
      </c>
      <c r="AC21" s="31">
        <f t="shared" si="11"/>
        <v>30</v>
      </c>
      <c r="AD21" s="43">
        <v>10</v>
      </c>
      <c r="AE21" s="47">
        <v>20</v>
      </c>
      <c r="AF21" s="31">
        <f t="shared" si="12"/>
        <v>33</v>
      </c>
      <c r="AG21" s="43">
        <v>9</v>
      </c>
      <c r="AH21" s="32">
        <v>24</v>
      </c>
      <c r="AI21" s="31">
        <f t="shared" si="13"/>
        <v>23</v>
      </c>
      <c r="AJ21" s="43">
        <v>8</v>
      </c>
      <c r="AK21" s="47">
        <v>15</v>
      </c>
      <c r="AL21" s="74">
        <f t="shared" si="14"/>
        <v>25</v>
      </c>
      <c r="AM21" s="43">
        <v>7</v>
      </c>
      <c r="AN21" s="32">
        <v>18</v>
      </c>
      <c r="AO21" s="31">
        <f t="shared" si="15"/>
        <v>18</v>
      </c>
      <c r="AP21" s="43">
        <v>7</v>
      </c>
      <c r="AQ21" s="47">
        <v>11</v>
      </c>
    </row>
    <row r="22" spans="1:43" ht="12.75">
      <c r="A22" s="6" t="s">
        <v>4</v>
      </c>
      <c r="B22" s="33">
        <f t="shared" si="16"/>
        <v>4</v>
      </c>
      <c r="C22" s="52">
        <f t="shared" si="16"/>
        <v>2</v>
      </c>
      <c r="D22" s="34">
        <f t="shared" si="16"/>
        <v>2</v>
      </c>
      <c r="E22" s="68" t="s">
        <v>183</v>
      </c>
      <c r="F22" s="68" t="s">
        <v>183</v>
      </c>
      <c r="G22" s="68" t="s">
        <v>183</v>
      </c>
      <c r="H22" s="31">
        <f t="shared" si="4"/>
        <v>1</v>
      </c>
      <c r="I22" s="68" t="s">
        <v>183</v>
      </c>
      <c r="J22" s="32">
        <v>1</v>
      </c>
      <c r="K22" s="68" t="s">
        <v>183</v>
      </c>
      <c r="L22" s="68" t="s">
        <v>183</v>
      </c>
      <c r="M22" s="71" t="s">
        <v>183</v>
      </c>
      <c r="N22" s="72" t="s">
        <v>183</v>
      </c>
      <c r="O22" s="68" t="s">
        <v>183</v>
      </c>
      <c r="P22" s="71" t="s">
        <v>183</v>
      </c>
      <c r="Q22" s="72" t="s">
        <v>183</v>
      </c>
      <c r="R22" s="68" t="s">
        <v>183</v>
      </c>
      <c r="S22" s="71" t="s">
        <v>183</v>
      </c>
      <c r="T22" s="72" t="s">
        <v>183</v>
      </c>
      <c r="U22" s="68" t="s">
        <v>183</v>
      </c>
      <c r="V22" s="71" t="s">
        <v>183</v>
      </c>
      <c r="W22" s="72" t="s">
        <v>183</v>
      </c>
      <c r="X22" s="68" t="s">
        <v>183</v>
      </c>
      <c r="Y22" s="71" t="s">
        <v>183</v>
      </c>
      <c r="Z22" s="72" t="s">
        <v>183</v>
      </c>
      <c r="AA22" s="68" t="s">
        <v>183</v>
      </c>
      <c r="AB22" s="71" t="s">
        <v>183</v>
      </c>
      <c r="AC22" s="72" t="s">
        <v>183</v>
      </c>
      <c r="AD22" s="68" t="s">
        <v>183</v>
      </c>
      <c r="AE22" s="69" t="s">
        <v>183</v>
      </c>
      <c r="AF22" s="31">
        <f t="shared" si="12"/>
        <v>3</v>
      </c>
      <c r="AG22" s="43">
        <v>2</v>
      </c>
      <c r="AH22" s="32">
        <v>1</v>
      </c>
      <c r="AI22" s="68" t="s">
        <v>183</v>
      </c>
      <c r="AJ22" s="68" t="s">
        <v>183</v>
      </c>
      <c r="AK22" s="69" t="s">
        <v>183</v>
      </c>
      <c r="AL22" s="72" t="s">
        <v>183</v>
      </c>
      <c r="AM22" s="68" t="s">
        <v>183</v>
      </c>
      <c r="AN22" s="71" t="s">
        <v>183</v>
      </c>
      <c r="AO22" s="72" t="s">
        <v>183</v>
      </c>
      <c r="AP22" s="68" t="s">
        <v>183</v>
      </c>
      <c r="AQ22" s="71" t="s">
        <v>183</v>
      </c>
    </row>
    <row r="23" spans="1:44" ht="12.75">
      <c r="A23" s="7" t="s">
        <v>0</v>
      </c>
      <c r="B23" s="29">
        <f t="shared" si="16"/>
        <v>58113</v>
      </c>
      <c r="C23" s="51">
        <f t="shared" si="16"/>
        <v>27814</v>
      </c>
      <c r="D23" s="30">
        <f t="shared" si="16"/>
        <v>30299</v>
      </c>
      <c r="E23" s="35">
        <f>SUM(F23:G23)</f>
        <v>20568</v>
      </c>
      <c r="F23" s="44">
        <f>SUM(F5:F22)</f>
        <v>9471</v>
      </c>
      <c r="G23" s="37">
        <f>SUM(G5:G22)</f>
        <v>11097</v>
      </c>
      <c r="H23" s="35">
        <f t="shared" si="4"/>
        <v>2301</v>
      </c>
      <c r="I23" s="44">
        <f>SUM(I5:I22)</f>
        <v>1093</v>
      </c>
      <c r="J23" s="37">
        <f>SUM(J5:J22)</f>
        <v>1208</v>
      </c>
      <c r="K23" s="35">
        <f t="shared" si="5"/>
        <v>3846</v>
      </c>
      <c r="L23" s="44">
        <f>SUM(L5:L22)</f>
        <v>1872</v>
      </c>
      <c r="M23" s="37">
        <f>SUM(M5:M22)</f>
        <v>1974</v>
      </c>
      <c r="N23" s="35">
        <f>SUM(O23:P23)</f>
        <v>4803</v>
      </c>
      <c r="O23" s="44">
        <f>SUM(O5:O22)</f>
        <v>2355</v>
      </c>
      <c r="P23" s="46">
        <f>SUM(P5:P22)</f>
        <v>2448</v>
      </c>
      <c r="Q23" s="35">
        <f>SUM(R23:S23)</f>
        <v>3215</v>
      </c>
      <c r="R23" s="44">
        <f>SUM(R5:R22)</f>
        <v>1557</v>
      </c>
      <c r="S23" s="37">
        <f>SUM(S5:S22)</f>
        <v>1658</v>
      </c>
      <c r="T23" s="35">
        <f>SUM(U23:V23)</f>
        <v>2083</v>
      </c>
      <c r="U23" s="44">
        <f>SUM(U5:U22)</f>
        <v>1047</v>
      </c>
      <c r="V23" s="37">
        <f>SUM(V5:V22)</f>
        <v>1036</v>
      </c>
      <c r="W23" s="35">
        <f>SUM(X23:Y23)</f>
        <v>2430</v>
      </c>
      <c r="X23" s="44">
        <f>SUM(X5:X22)</f>
        <v>1213</v>
      </c>
      <c r="Y23" s="37">
        <f>SUM(Y5:Y22)</f>
        <v>1217</v>
      </c>
      <c r="Z23" s="35">
        <f>SUM(AA23:AB23)</f>
        <v>2048</v>
      </c>
      <c r="AA23" s="44">
        <f>SUM(AA5:AA22)</f>
        <v>1012</v>
      </c>
      <c r="AB23" s="37">
        <f>SUM(AB5:AB22)</f>
        <v>1036</v>
      </c>
      <c r="AC23" s="35">
        <f>SUM(AD23:AE23)</f>
        <v>3245</v>
      </c>
      <c r="AD23" s="44">
        <f>SUM(AD5:AD22)</f>
        <v>1581</v>
      </c>
      <c r="AE23" s="46">
        <f>SUM(AE5:AE22)</f>
        <v>1664</v>
      </c>
      <c r="AF23" s="35">
        <f>SUM(AG23:AH23)</f>
        <v>4729</v>
      </c>
      <c r="AG23" s="44">
        <f>SUM(AG5:AG22)</f>
        <v>2298</v>
      </c>
      <c r="AH23" s="37">
        <f>SUM(AH5:AH22)</f>
        <v>2431</v>
      </c>
      <c r="AI23" s="35">
        <f>SUM(AJ23:AK23)</f>
        <v>3884</v>
      </c>
      <c r="AJ23" s="44">
        <f>SUM(AJ5:AJ22)</f>
        <v>1904</v>
      </c>
      <c r="AK23" s="46">
        <f>SUM(AK5:AK22)</f>
        <v>1980</v>
      </c>
      <c r="AL23" s="36">
        <f>SUM(AM23:AN23)</f>
        <v>2427</v>
      </c>
      <c r="AM23" s="44">
        <f>SUM(AM5:AM22)</f>
        <v>1138</v>
      </c>
      <c r="AN23" s="36">
        <f>SUM(AN5:AN22)</f>
        <v>1289</v>
      </c>
      <c r="AO23" s="35">
        <f>SUM(AP23:AQ23)</f>
        <v>2534</v>
      </c>
      <c r="AP23" s="44">
        <f>SUM(AP5:AP22)</f>
        <v>1273</v>
      </c>
      <c r="AQ23" s="46">
        <f>SUM(AQ5:AQ22)</f>
        <v>1261</v>
      </c>
      <c r="AR23" s="9"/>
    </row>
    <row r="24" spans="1:43" ht="12.75">
      <c r="A24" s="8"/>
      <c r="B24" s="38"/>
      <c r="C24" s="45"/>
      <c r="D24" s="40"/>
      <c r="E24" s="41"/>
      <c r="F24" s="49"/>
      <c r="G24" s="42"/>
      <c r="H24" s="41"/>
      <c r="I24" s="49"/>
      <c r="J24" s="42"/>
      <c r="K24" s="41"/>
      <c r="L24" s="49"/>
      <c r="M24" s="42"/>
      <c r="N24" s="41"/>
      <c r="O24" s="49"/>
      <c r="P24" s="73"/>
      <c r="Q24" s="41"/>
      <c r="R24" s="49"/>
      <c r="S24" s="42"/>
      <c r="T24" s="41"/>
      <c r="U24" s="49"/>
      <c r="V24" s="42"/>
      <c r="W24" s="41"/>
      <c r="X24" s="49"/>
      <c r="Y24" s="42"/>
      <c r="Z24" s="41"/>
      <c r="AA24" s="49"/>
      <c r="AB24" s="42"/>
      <c r="AC24" s="41"/>
      <c r="AD24" s="49"/>
      <c r="AE24" s="73"/>
      <c r="AF24" s="41"/>
      <c r="AG24" s="49"/>
      <c r="AH24" s="42"/>
      <c r="AI24" s="41"/>
      <c r="AJ24" s="49"/>
      <c r="AK24" s="73"/>
      <c r="AL24" s="39"/>
      <c r="AM24" s="45"/>
      <c r="AN24" s="39"/>
      <c r="AO24" s="38"/>
      <c r="AP24" s="45"/>
      <c r="AQ24" s="48"/>
    </row>
  </sheetData>
  <sheetProtection/>
  <printOptions/>
  <pageMargins left="0.7480314960629921" right="0.7874015748031497" top="1.1023622047244095" bottom="0.984251968503937" header="0.7874015748031497" footer="0.5118110236220472"/>
  <pageSetup horizontalDpi="300" verticalDpi="300" orientation="landscape" paperSize="9" scale="85" r:id="rId1"/>
  <headerFooter alignWithMargins="0">
    <oddHeader>&amp;L&amp;"ＭＳ 明朝,太字"&amp;18昭和25年国勢調査年齢（5歳階級別）・男女別人口</oddHeader>
    <oddFooter>&amp;C&amp;P / &amp;N ページ</oddFooter>
  </headerFooter>
  <colBreaks count="2" manualBreakCount="2">
    <brk id="16" min="1" max="23" man="1"/>
    <brk id="31" min="1" max="23" man="1"/>
  </colBreaks>
  <ignoredErrors>
    <ignoredError sqref="AO23 AL23 AI23 AF23 AC23 Z23 W23 T23:T24 Q23 N23 K23 H2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25" sqref="B25:D25"/>
    </sheetView>
  </sheetViews>
  <sheetFormatPr defaultColWidth="9.00390625" defaultRowHeight="13.5"/>
  <sheetData>
    <row r="1" spans="1:4" ht="21.75" customHeight="1">
      <c r="A1" s="1" t="s">
        <v>159</v>
      </c>
      <c r="B1" s="2"/>
      <c r="C1" s="2"/>
      <c r="D1" s="2"/>
    </row>
    <row r="2" spans="1:4" ht="21.75" customHeight="1">
      <c r="A2" s="3" t="s">
        <v>45</v>
      </c>
      <c r="B2" s="2"/>
      <c r="C2" s="2"/>
      <c r="D2" s="2"/>
    </row>
    <row r="3" spans="1:10" ht="12.75" customHeight="1">
      <c r="A3" s="13"/>
      <c r="B3" s="15"/>
      <c r="C3" s="10" t="s">
        <v>0</v>
      </c>
      <c r="D3" s="11"/>
      <c r="E3" s="15"/>
      <c r="F3" s="10" t="s">
        <v>5</v>
      </c>
      <c r="G3" s="11"/>
      <c r="H3" s="15"/>
      <c r="I3" s="10" t="s">
        <v>46</v>
      </c>
      <c r="J3" s="11"/>
    </row>
    <row r="4" spans="1:10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</row>
    <row r="5" spans="1:10" ht="12.75" customHeight="1">
      <c r="A5" s="4" t="s">
        <v>3</v>
      </c>
      <c r="B5" s="19">
        <f>SUM(C5:D5)</f>
        <v>6023</v>
      </c>
      <c r="C5" s="20">
        <f aca="true" t="shared" si="0" ref="C5:D24">SUM(F5,I5,)</f>
        <v>3063</v>
      </c>
      <c r="D5" s="21">
        <f t="shared" si="0"/>
        <v>2960</v>
      </c>
      <c r="E5" s="19">
        <f>SUM(F5:G5)</f>
        <v>5298</v>
      </c>
      <c r="F5" s="20">
        <v>2677</v>
      </c>
      <c r="G5" s="21">
        <v>2621</v>
      </c>
      <c r="H5" s="19">
        <f>SUM(I5:J5)</f>
        <v>725</v>
      </c>
      <c r="I5" s="20">
        <v>386</v>
      </c>
      <c r="J5" s="21">
        <v>339</v>
      </c>
    </row>
    <row r="6" spans="1:10" ht="12.75" customHeight="1">
      <c r="A6" s="4" t="s">
        <v>47</v>
      </c>
      <c r="B6" s="19">
        <f aca="true" t="shared" si="1" ref="B6:B24">SUM(C6:D6)</f>
        <v>7179</v>
      </c>
      <c r="C6" s="20">
        <f t="shared" si="0"/>
        <v>3637</v>
      </c>
      <c r="D6" s="21">
        <f t="shared" si="0"/>
        <v>3542</v>
      </c>
      <c r="E6" s="19">
        <f aca="true" t="shared" si="2" ref="E6:E24">SUM(F6:G6)</f>
        <v>6300</v>
      </c>
      <c r="F6" s="20">
        <v>3199</v>
      </c>
      <c r="G6" s="21">
        <v>3101</v>
      </c>
      <c r="H6" s="19">
        <f aca="true" t="shared" si="3" ref="H6:H23">SUM(I6:J6)</f>
        <v>879</v>
      </c>
      <c r="I6" s="20">
        <v>438</v>
      </c>
      <c r="J6" s="21">
        <v>441</v>
      </c>
    </row>
    <row r="7" spans="1:10" ht="12.75" customHeight="1">
      <c r="A7" s="4" t="s">
        <v>48</v>
      </c>
      <c r="B7" s="19">
        <f t="shared" si="1"/>
        <v>6229</v>
      </c>
      <c r="C7" s="20">
        <f t="shared" si="0"/>
        <v>3144</v>
      </c>
      <c r="D7" s="21">
        <f t="shared" si="0"/>
        <v>3085</v>
      </c>
      <c r="E7" s="19">
        <f t="shared" si="2"/>
        <v>5555</v>
      </c>
      <c r="F7" s="20">
        <v>2802</v>
      </c>
      <c r="G7" s="21">
        <v>2753</v>
      </c>
      <c r="H7" s="19">
        <f t="shared" si="3"/>
        <v>674</v>
      </c>
      <c r="I7" s="20">
        <v>342</v>
      </c>
      <c r="J7" s="21">
        <v>332</v>
      </c>
    </row>
    <row r="8" spans="1:10" ht="12.75" customHeight="1">
      <c r="A8" s="5" t="s">
        <v>49</v>
      </c>
      <c r="B8" s="19">
        <f t="shared" si="1"/>
        <v>5481</v>
      </c>
      <c r="C8" s="20">
        <f t="shared" si="0"/>
        <v>2687</v>
      </c>
      <c r="D8" s="21">
        <f t="shared" si="0"/>
        <v>2794</v>
      </c>
      <c r="E8" s="19">
        <f t="shared" si="2"/>
        <v>4911</v>
      </c>
      <c r="F8" s="20">
        <v>2353</v>
      </c>
      <c r="G8" s="21">
        <v>2558</v>
      </c>
      <c r="H8" s="19">
        <f t="shared" si="3"/>
        <v>570</v>
      </c>
      <c r="I8" s="20">
        <v>334</v>
      </c>
      <c r="J8" s="21">
        <v>236</v>
      </c>
    </row>
    <row r="9" spans="1:10" ht="12.75" customHeight="1">
      <c r="A9" s="5" t="s">
        <v>50</v>
      </c>
      <c r="B9" s="19">
        <f t="shared" si="1"/>
        <v>4764</v>
      </c>
      <c r="C9" s="20">
        <f t="shared" si="0"/>
        <v>2115</v>
      </c>
      <c r="D9" s="21">
        <f t="shared" si="0"/>
        <v>2649</v>
      </c>
      <c r="E9" s="19">
        <f t="shared" si="2"/>
        <v>4254</v>
      </c>
      <c r="F9" s="20">
        <v>1854</v>
      </c>
      <c r="G9" s="21">
        <v>2400</v>
      </c>
      <c r="H9" s="19">
        <f t="shared" si="3"/>
        <v>510</v>
      </c>
      <c r="I9" s="20">
        <v>261</v>
      </c>
      <c r="J9" s="21">
        <v>249</v>
      </c>
    </row>
    <row r="10" spans="1:10" ht="12.75" customHeight="1">
      <c r="A10" s="5" t="s">
        <v>51</v>
      </c>
      <c r="B10" s="19">
        <f t="shared" si="1"/>
        <v>4721</v>
      </c>
      <c r="C10" s="20">
        <f t="shared" si="0"/>
        <v>2266</v>
      </c>
      <c r="D10" s="21">
        <f t="shared" si="0"/>
        <v>2455</v>
      </c>
      <c r="E10" s="19">
        <f t="shared" si="2"/>
        <v>4201</v>
      </c>
      <c r="F10" s="20">
        <v>1990</v>
      </c>
      <c r="G10" s="21">
        <v>2211</v>
      </c>
      <c r="H10" s="19">
        <f t="shared" si="3"/>
        <v>520</v>
      </c>
      <c r="I10" s="20">
        <v>276</v>
      </c>
      <c r="J10" s="21">
        <v>244</v>
      </c>
    </row>
    <row r="11" spans="1:10" ht="12.75" customHeight="1">
      <c r="A11" s="5" t="s">
        <v>52</v>
      </c>
      <c r="B11" s="19">
        <f t="shared" si="1"/>
        <v>4054</v>
      </c>
      <c r="C11" s="20">
        <f t="shared" si="0"/>
        <v>1801</v>
      </c>
      <c r="D11" s="21">
        <f t="shared" si="0"/>
        <v>2253</v>
      </c>
      <c r="E11" s="19">
        <f t="shared" si="2"/>
        <v>3622</v>
      </c>
      <c r="F11" s="20">
        <v>1624</v>
      </c>
      <c r="G11" s="21">
        <v>1998</v>
      </c>
      <c r="H11" s="19">
        <f t="shared" si="3"/>
        <v>432</v>
      </c>
      <c r="I11" s="20">
        <v>177</v>
      </c>
      <c r="J11" s="21">
        <v>255</v>
      </c>
    </row>
    <row r="12" spans="1:10" ht="12.75" customHeight="1">
      <c r="A12" s="5" t="s">
        <v>53</v>
      </c>
      <c r="B12" s="19">
        <f t="shared" si="1"/>
        <v>3385</v>
      </c>
      <c r="C12" s="20">
        <f t="shared" si="0"/>
        <v>1474</v>
      </c>
      <c r="D12" s="21">
        <f t="shared" si="0"/>
        <v>1911</v>
      </c>
      <c r="E12" s="19">
        <f t="shared" si="2"/>
        <v>3013</v>
      </c>
      <c r="F12" s="20">
        <v>1314</v>
      </c>
      <c r="G12" s="21">
        <v>1699</v>
      </c>
      <c r="H12" s="19">
        <f t="shared" si="3"/>
        <v>372</v>
      </c>
      <c r="I12" s="20">
        <v>160</v>
      </c>
      <c r="J12" s="21">
        <v>212</v>
      </c>
    </row>
    <row r="13" spans="1:10" ht="12.75" customHeight="1">
      <c r="A13" s="5" t="s">
        <v>54</v>
      </c>
      <c r="B13" s="19">
        <f t="shared" si="1"/>
        <v>3359</v>
      </c>
      <c r="C13" s="20">
        <f t="shared" si="0"/>
        <v>1522</v>
      </c>
      <c r="D13" s="21">
        <f t="shared" si="0"/>
        <v>1837</v>
      </c>
      <c r="E13" s="19">
        <f t="shared" si="2"/>
        <v>2992</v>
      </c>
      <c r="F13" s="20">
        <v>1356</v>
      </c>
      <c r="G13" s="21">
        <v>1636</v>
      </c>
      <c r="H13" s="19">
        <f t="shared" si="3"/>
        <v>367</v>
      </c>
      <c r="I13" s="20">
        <v>166</v>
      </c>
      <c r="J13" s="21">
        <v>201</v>
      </c>
    </row>
    <row r="14" spans="1:10" ht="12.75" customHeight="1">
      <c r="A14" s="5" t="s">
        <v>55</v>
      </c>
      <c r="B14" s="19">
        <f t="shared" si="1"/>
        <v>2930</v>
      </c>
      <c r="C14" s="20">
        <f t="shared" si="0"/>
        <v>1393</v>
      </c>
      <c r="D14" s="21">
        <f t="shared" si="0"/>
        <v>1537</v>
      </c>
      <c r="E14" s="19">
        <f t="shared" si="2"/>
        <v>2610</v>
      </c>
      <c r="F14" s="20">
        <v>1234</v>
      </c>
      <c r="G14" s="21">
        <v>1376</v>
      </c>
      <c r="H14" s="19">
        <f t="shared" si="3"/>
        <v>320</v>
      </c>
      <c r="I14" s="20">
        <v>159</v>
      </c>
      <c r="J14" s="21">
        <v>161</v>
      </c>
    </row>
    <row r="15" spans="1:10" ht="12.75" customHeight="1">
      <c r="A15" s="5" t="s">
        <v>56</v>
      </c>
      <c r="B15" s="19">
        <f t="shared" si="1"/>
        <v>2550</v>
      </c>
      <c r="C15" s="20">
        <f t="shared" si="0"/>
        <v>1275</v>
      </c>
      <c r="D15" s="21">
        <f t="shared" si="0"/>
        <v>1275</v>
      </c>
      <c r="E15" s="19">
        <f t="shared" si="2"/>
        <v>2285</v>
      </c>
      <c r="F15" s="20">
        <v>1131</v>
      </c>
      <c r="G15" s="21">
        <v>1154</v>
      </c>
      <c r="H15" s="19">
        <f t="shared" si="3"/>
        <v>265</v>
      </c>
      <c r="I15" s="20">
        <v>144</v>
      </c>
      <c r="J15" s="21">
        <v>121</v>
      </c>
    </row>
    <row r="16" spans="1:10" ht="12.75" customHeight="1">
      <c r="A16" s="5" t="s">
        <v>57</v>
      </c>
      <c r="B16" s="19">
        <f t="shared" si="1"/>
        <v>2345</v>
      </c>
      <c r="C16" s="20">
        <f t="shared" si="0"/>
        <v>1078</v>
      </c>
      <c r="D16" s="21">
        <f t="shared" si="0"/>
        <v>1267</v>
      </c>
      <c r="E16" s="19">
        <f t="shared" si="2"/>
        <v>2070</v>
      </c>
      <c r="F16" s="20">
        <v>946</v>
      </c>
      <c r="G16" s="21">
        <v>1124</v>
      </c>
      <c r="H16" s="19">
        <f t="shared" si="3"/>
        <v>275</v>
      </c>
      <c r="I16" s="20">
        <v>132</v>
      </c>
      <c r="J16" s="21">
        <v>143</v>
      </c>
    </row>
    <row r="17" spans="1:10" ht="12.75" customHeight="1">
      <c r="A17" s="5" t="s">
        <v>58</v>
      </c>
      <c r="B17" s="19">
        <f t="shared" si="1"/>
        <v>1816</v>
      </c>
      <c r="C17" s="20">
        <f t="shared" si="0"/>
        <v>873</v>
      </c>
      <c r="D17" s="21">
        <f t="shared" si="0"/>
        <v>943</v>
      </c>
      <c r="E17" s="19">
        <f t="shared" si="2"/>
        <v>1598</v>
      </c>
      <c r="F17" s="20">
        <v>755</v>
      </c>
      <c r="G17" s="21">
        <v>843</v>
      </c>
      <c r="H17" s="19">
        <f t="shared" si="3"/>
        <v>218</v>
      </c>
      <c r="I17" s="20">
        <v>118</v>
      </c>
      <c r="J17" s="21">
        <v>100</v>
      </c>
    </row>
    <row r="18" spans="1:10" ht="12.75" customHeight="1">
      <c r="A18" s="5" t="s">
        <v>59</v>
      </c>
      <c r="B18" s="19">
        <f t="shared" si="1"/>
        <v>1700</v>
      </c>
      <c r="C18" s="20">
        <f t="shared" si="0"/>
        <v>797</v>
      </c>
      <c r="D18" s="21">
        <f t="shared" si="0"/>
        <v>903</v>
      </c>
      <c r="E18" s="19">
        <f t="shared" si="2"/>
        <v>1493</v>
      </c>
      <c r="F18" s="20">
        <v>698</v>
      </c>
      <c r="G18" s="21">
        <v>795</v>
      </c>
      <c r="H18" s="19">
        <f t="shared" si="3"/>
        <v>207</v>
      </c>
      <c r="I18" s="20">
        <v>99</v>
      </c>
      <c r="J18" s="21">
        <v>108</v>
      </c>
    </row>
    <row r="19" spans="1:10" ht="12.75" customHeight="1">
      <c r="A19" s="5" t="s">
        <v>60</v>
      </c>
      <c r="B19" s="19">
        <f t="shared" si="1"/>
        <v>1391</v>
      </c>
      <c r="C19" s="20">
        <f t="shared" si="0"/>
        <v>594</v>
      </c>
      <c r="D19" s="21">
        <f t="shared" si="0"/>
        <v>797</v>
      </c>
      <c r="E19" s="19">
        <f t="shared" si="2"/>
        <v>1227</v>
      </c>
      <c r="F19" s="20">
        <v>518</v>
      </c>
      <c r="G19" s="21">
        <v>709</v>
      </c>
      <c r="H19" s="19">
        <f t="shared" si="3"/>
        <v>164</v>
      </c>
      <c r="I19" s="20">
        <v>76</v>
      </c>
      <c r="J19" s="65">
        <v>88</v>
      </c>
    </row>
    <row r="20" spans="1:10" ht="12.75" customHeight="1">
      <c r="A20" s="5" t="s">
        <v>61</v>
      </c>
      <c r="B20" s="19">
        <f t="shared" si="1"/>
        <v>663</v>
      </c>
      <c r="C20" s="20">
        <f t="shared" si="0"/>
        <v>260</v>
      </c>
      <c r="D20" s="21">
        <f t="shared" si="0"/>
        <v>403</v>
      </c>
      <c r="E20" s="19">
        <f t="shared" si="2"/>
        <v>588</v>
      </c>
      <c r="F20" s="20">
        <v>231</v>
      </c>
      <c r="G20" s="21">
        <v>357</v>
      </c>
      <c r="H20" s="19">
        <f t="shared" si="3"/>
        <v>75</v>
      </c>
      <c r="I20" s="20">
        <v>29</v>
      </c>
      <c r="J20" s="65">
        <v>46</v>
      </c>
    </row>
    <row r="21" spans="1:10" ht="12.75">
      <c r="A21" s="5" t="s">
        <v>62</v>
      </c>
      <c r="B21" s="19">
        <f t="shared" si="1"/>
        <v>345</v>
      </c>
      <c r="C21" s="20">
        <f t="shared" si="0"/>
        <v>113</v>
      </c>
      <c r="D21" s="21">
        <f t="shared" si="0"/>
        <v>232</v>
      </c>
      <c r="E21" s="19">
        <f t="shared" si="2"/>
        <v>316</v>
      </c>
      <c r="F21" s="20">
        <v>103</v>
      </c>
      <c r="G21" s="21">
        <v>213</v>
      </c>
      <c r="H21" s="19">
        <f t="shared" si="3"/>
        <v>29</v>
      </c>
      <c r="I21" s="20">
        <v>10</v>
      </c>
      <c r="J21" s="65">
        <v>19</v>
      </c>
    </row>
    <row r="22" spans="1:10" ht="12.75">
      <c r="A22" s="5" t="s">
        <v>63</v>
      </c>
      <c r="B22" s="19">
        <f t="shared" si="1"/>
        <v>114</v>
      </c>
      <c r="C22" s="20">
        <f t="shared" si="0"/>
        <v>34</v>
      </c>
      <c r="D22" s="21">
        <f t="shared" si="0"/>
        <v>80</v>
      </c>
      <c r="E22" s="19">
        <f t="shared" si="2"/>
        <v>100</v>
      </c>
      <c r="F22" s="20">
        <v>29</v>
      </c>
      <c r="G22" s="21">
        <v>71</v>
      </c>
      <c r="H22" s="19">
        <f t="shared" si="3"/>
        <v>14</v>
      </c>
      <c r="I22" s="20">
        <v>5</v>
      </c>
      <c r="J22" s="65">
        <v>9</v>
      </c>
    </row>
    <row r="23" spans="1:10" ht="12.75">
      <c r="A23" s="5" t="s">
        <v>64</v>
      </c>
      <c r="B23" s="19">
        <f t="shared" si="1"/>
        <v>27</v>
      </c>
      <c r="C23" s="20">
        <f t="shared" si="0"/>
        <v>2</v>
      </c>
      <c r="D23" s="21">
        <f t="shared" si="0"/>
        <v>25</v>
      </c>
      <c r="E23" s="19">
        <f t="shared" si="2"/>
        <v>23</v>
      </c>
      <c r="F23" s="20">
        <v>1</v>
      </c>
      <c r="G23" s="65">
        <v>22</v>
      </c>
      <c r="H23" s="75">
        <f t="shared" si="3"/>
        <v>4</v>
      </c>
      <c r="I23" s="20">
        <v>1</v>
      </c>
      <c r="J23" s="65">
        <v>3</v>
      </c>
    </row>
    <row r="24" spans="1:10" ht="12.75">
      <c r="A24" s="5" t="s">
        <v>65</v>
      </c>
      <c r="B24" s="19">
        <f t="shared" si="1"/>
        <v>2</v>
      </c>
      <c r="C24" s="68" t="s">
        <v>183</v>
      </c>
      <c r="D24" s="65">
        <f t="shared" si="0"/>
        <v>2</v>
      </c>
      <c r="E24" s="75">
        <f t="shared" si="2"/>
        <v>2</v>
      </c>
      <c r="F24" s="68" t="s">
        <v>183</v>
      </c>
      <c r="G24" s="65">
        <v>2</v>
      </c>
      <c r="H24" s="72" t="s">
        <v>183</v>
      </c>
      <c r="I24" s="68" t="s">
        <v>183</v>
      </c>
      <c r="J24" s="69" t="s">
        <v>183</v>
      </c>
    </row>
    <row r="25" spans="1:10" ht="12.75">
      <c r="A25" s="6" t="s">
        <v>4</v>
      </c>
      <c r="B25" s="68" t="s">
        <v>183</v>
      </c>
      <c r="C25" s="68" t="s">
        <v>183</v>
      </c>
      <c r="D25" s="69" t="s">
        <v>183</v>
      </c>
      <c r="E25" s="72" t="s">
        <v>183</v>
      </c>
      <c r="F25" s="68" t="s">
        <v>183</v>
      </c>
      <c r="G25" s="69" t="s">
        <v>183</v>
      </c>
      <c r="H25" s="72" t="s">
        <v>183</v>
      </c>
      <c r="I25" s="68" t="s">
        <v>183</v>
      </c>
      <c r="J25" s="69" t="s">
        <v>183</v>
      </c>
    </row>
    <row r="26" spans="1:10" ht="12.75">
      <c r="A26" s="7" t="s">
        <v>0</v>
      </c>
      <c r="B26" s="22">
        <f>SUM(C26:D26)</f>
        <v>59078</v>
      </c>
      <c r="C26" s="23">
        <f>SUM(C5:C25)</f>
        <v>28128</v>
      </c>
      <c r="D26" s="66">
        <f>SUM(D5:D25)</f>
        <v>30950</v>
      </c>
      <c r="E26" s="60">
        <f>SUM(F26:G26)</f>
        <v>52458</v>
      </c>
      <c r="F26" s="23">
        <f>SUM(F5:F25)</f>
        <v>24815</v>
      </c>
      <c r="G26" s="66">
        <f>SUM(G5:G25)</f>
        <v>27643</v>
      </c>
      <c r="H26" s="60">
        <f>SUM(I26:J26)</f>
        <v>6620</v>
      </c>
      <c r="I26" s="23">
        <f>SUM(I5:I25)</f>
        <v>3313</v>
      </c>
      <c r="J26" s="66">
        <f>SUM(J5:J25)</f>
        <v>3307</v>
      </c>
    </row>
    <row r="27" spans="1:10" ht="12.75">
      <c r="A27" s="8"/>
      <c r="B27" s="25"/>
      <c r="C27" s="26"/>
      <c r="D27" s="27"/>
      <c r="E27" s="25"/>
      <c r="F27" s="26"/>
      <c r="G27" s="27"/>
      <c r="H27" s="25"/>
      <c r="I27" s="26"/>
      <c r="J27" s="6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Ｐ明朝,太字"&amp;18昭和30年国勢調査年齢（5歳階級別）・男女別人口</oddHeader>
    <oddFooter>&amp;C&amp;P / &amp;N ページ</oddFooter>
  </headerFooter>
  <ignoredErrors>
    <ignoredError sqref="H26 E2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I24" sqref="I24"/>
    </sheetView>
  </sheetViews>
  <sheetFormatPr defaultColWidth="9.00390625" defaultRowHeight="13.5"/>
  <sheetData>
    <row r="1" spans="1:4" ht="21.75" customHeight="1">
      <c r="A1" s="1" t="s">
        <v>160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0" ht="12.75" customHeight="1">
      <c r="A3" s="13"/>
      <c r="B3" s="15"/>
      <c r="C3" s="10" t="s">
        <v>0</v>
      </c>
      <c r="D3" s="11"/>
      <c r="E3" s="15"/>
      <c r="F3" s="10" t="s">
        <v>5</v>
      </c>
      <c r="G3" s="11"/>
      <c r="H3" s="15"/>
      <c r="I3" s="10" t="s">
        <v>46</v>
      </c>
      <c r="J3" s="11"/>
    </row>
    <row r="4" spans="1:10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</row>
    <row r="5" spans="1:10" ht="12.75" customHeight="1">
      <c r="A5" s="4" t="s">
        <v>3</v>
      </c>
      <c r="B5" s="22">
        <f>SUM(C5:D5)</f>
        <v>4724</v>
      </c>
      <c r="C5" s="23">
        <f aca="true" t="shared" si="0" ref="C5:C23">SUM(F5,I5)</f>
        <v>2402</v>
      </c>
      <c r="D5" s="24">
        <f aca="true" t="shared" si="1" ref="D5:D24">SUM(G5,J5)</f>
        <v>2322</v>
      </c>
      <c r="E5" s="19">
        <f>SUM(F5:G5)</f>
        <v>4183</v>
      </c>
      <c r="F5" s="20">
        <v>2128</v>
      </c>
      <c r="G5" s="21">
        <v>2055</v>
      </c>
      <c r="H5" s="19">
        <f>SUM(I5:J5)</f>
        <v>541</v>
      </c>
      <c r="I5" s="20">
        <v>274</v>
      </c>
      <c r="J5" s="21">
        <v>267</v>
      </c>
    </row>
    <row r="6" spans="1:10" ht="12.75" customHeight="1">
      <c r="A6" s="4" t="s">
        <v>66</v>
      </c>
      <c r="B6" s="19">
        <f aca="true" t="shared" si="2" ref="B6:B24">SUM(C6:D6)</f>
        <v>5911</v>
      </c>
      <c r="C6" s="20">
        <f t="shared" si="0"/>
        <v>3015</v>
      </c>
      <c r="D6" s="21">
        <f t="shared" si="1"/>
        <v>2896</v>
      </c>
      <c r="E6" s="19">
        <f aca="true" t="shared" si="3" ref="E6:E24">SUM(F6:G6)</f>
        <v>5219</v>
      </c>
      <c r="F6" s="20">
        <v>2651</v>
      </c>
      <c r="G6" s="21">
        <v>2568</v>
      </c>
      <c r="H6" s="19">
        <f aca="true" t="shared" si="4" ref="H6:H23">SUM(I6:J6)</f>
        <v>692</v>
      </c>
      <c r="I6" s="20">
        <v>364</v>
      </c>
      <c r="J6" s="21">
        <v>328</v>
      </c>
    </row>
    <row r="7" spans="1:10" ht="12.75" customHeight="1">
      <c r="A7" s="4" t="s">
        <v>67</v>
      </c>
      <c r="B7" s="19">
        <f t="shared" si="2"/>
        <v>7173</v>
      </c>
      <c r="C7" s="20">
        <f t="shared" si="0"/>
        <v>3651</v>
      </c>
      <c r="D7" s="21">
        <f t="shared" si="1"/>
        <v>3522</v>
      </c>
      <c r="E7" s="19">
        <f t="shared" si="3"/>
        <v>6311</v>
      </c>
      <c r="F7" s="20">
        <v>3217</v>
      </c>
      <c r="G7" s="21">
        <v>3094</v>
      </c>
      <c r="H7" s="19">
        <f t="shared" si="4"/>
        <v>862</v>
      </c>
      <c r="I7" s="20">
        <v>434</v>
      </c>
      <c r="J7" s="21">
        <v>428</v>
      </c>
    </row>
    <row r="8" spans="1:10" ht="12.75" customHeight="1">
      <c r="A8" s="5" t="s">
        <v>20</v>
      </c>
      <c r="B8" s="19">
        <f t="shared" si="2"/>
        <v>5121</v>
      </c>
      <c r="C8" s="20">
        <f t="shared" si="0"/>
        <v>2417</v>
      </c>
      <c r="D8" s="21">
        <f t="shared" si="1"/>
        <v>2704</v>
      </c>
      <c r="E8" s="19">
        <f t="shared" si="3"/>
        <v>4639</v>
      </c>
      <c r="F8" s="20">
        <v>2144</v>
      </c>
      <c r="G8" s="21">
        <v>2495</v>
      </c>
      <c r="H8" s="19">
        <f t="shared" si="4"/>
        <v>482</v>
      </c>
      <c r="I8" s="20">
        <v>273</v>
      </c>
      <c r="J8" s="21">
        <v>209</v>
      </c>
    </row>
    <row r="9" spans="1:10" ht="12.75" customHeight="1">
      <c r="A9" s="5" t="s">
        <v>22</v>
      </c>
      <c r="B9" s="19">
        <f t="shared" si="2"/>
        <v>3735</v>
      </c>
      <c r="C9" s="20">
        <f t="shared" si="0"/>
        <v>1589</v>
      </c>
      <c r="D9" s="21">
        <f t="shared" si="1"/>
        <v>2146</v>
      </c>
      <c r="E9" s="19">
        <f t="shared" si="3"/>
        <v>3379</v>
      </c>
      <c r="F9" s="20">
        <v>1408</v>
      </c>
      <c r="G9" s="21">
        <v>1971</v>
      </c>
      <c r="H9" s="19">
        <f t="shared" si="4"/>
        <v>356</v>
      </c>
      <c r="I9" s="20">
        <v>181</v>
      </c>
      <c r="J9" s="21">
        <v>175</v>
      </c>
    </row>
    <row r="10" spans="1:10" ht="12.75" customHeight="1">
      <c r="A10" s="5" t="s">
        <v>68</v>
      </c>
      <c r="B10" s="19">
        <f t="shared" si="2"/>
        <v>4297</v>
      </c>
      <c r="C10" s="20">
        <f t="shared" si="0"/>
        <v>1999</v>
      </c>
      <c r="D10" s="21">
        <f t="shared" si="1"/>
        <v>2298</v>
      </c>
      <c r="E10" s="19">
        <f t="shared" si="3"/>
        <v>3858</v>
      </c>
      <c r="F10" s="20">
        <v>1786</v>
      </c>
      <c r="G10" s="21">
        <v>2072</v>
      </c>
      <c r="H10" s="19">
        <f t="shared" si="4"/>
        <v>439</v>
      </c>
      <c r="I10" s="20">
        <v>213</v>
      </c>
      <c r="J10" s="21">
        <v>226</v>
      </c>
    </row>
    <row r="11" spans="1:10" ht="12.75" customHeight="1">
      <c r="A11" s="5" t="s">
        <v>69</v>
      </c>
      <c r="B11" s="19">
        <f t="shared" si="2"/>
        <v>4606</v>
      </c>
      <c r="C11" s="20">
        <f t="shared" si="0"/>
        <v>2222</v>
      </c>
      <c r="D11" s="21">
        <f t="shared" si="1"/>
        <v>2384</v>
      </c>
      <c r="E11" s="19">
        <f t="shared" si="3"/>
        <v>4108</v>
      </c>
      <c r="F11" s="20">
        <v>1969</v>
      </c>
      <c r="G11" s="21">
        <v>2139</v>
      </c>
      <c r="H11" s="19">
        <f t="shared" si="4"/>
        <v>498</v>
      </c>
      <c r="I11" s="20">
        <v>253</v>
      </c>
      <c r="J11" s="21">
        <v>245</v>
      </c>
    </row>
    <row r="12" spans="1:10" ht="12.75" customHeight="1">
      <c r="A12" s="5" t="s">
        <v>70</v>
      </c>
      <c r="B12" s="19">
        <f t="shared" si="2"/>
        <v>3943</v>
      </c>
      <c r="C12" s="20">
        <f t="shared" si="0"/>
        <v>1774</v>
      </c>
      <c r="D12" s="21">
        <f t="shared" si="1"/>
        <v>2169</v>
      </c>
      <c r="E12" s="19">
        <f t="shared" si="3"/>
        <v>3528</v>
      </c>
      <c r="F12" s="20">
        <v>1600</v>
      </c>
      <c r="G12" s="21">
        <v>1928</v>
      </c>
      <c r="H12" s="19">
        <f t="shared" si="4"/>
        <v>415</v>
      </c>
      <c r="I12" s="20">
        <v>174</v>
      </c>
      <c r="J12" s="21">
        <v>241</v>
      </c>
    </row>
    <row r="13" spans="1:10" ht="12.75" customHeight="1">
      <c r="A13" s="5" t="s">
        <v>71</v>
      </c>
      <c r="B13" s="19">
        <f t="shared" si="2"/>
        <v>3334</v>
      </c>
      <c r="C13" s="20">
        <f t="shared" si="0"/>
        <v>1457</v>
      </c>
      <c r="D13" s="21">
        <f t="shared" si="1"/>
        <v>1877</v>
      </c>
      <c r="E13" s="19">
        <f t="shared" si="3"/>
        <v>2970</v>
      </c>
      <c r="F13" s="20">
        <v>1301</v>
      </c>
      <c r="G13" s="21">
        <v>1669</v>
      </c>
      <c r="H13" s="19">
        <f t="shared" si="4"/>
        <v>364</v>
      </c>
      <c r="I13" s="20">
        <v>156</v>
      </c>
      <c r="J13" s="21">
        <v>208</v>
      </c>
    </row>
    <row r="14" spans="1:10" ht="12.75" customHeight="1">
      <c r="A14" s="5" t="s">
        <v>72</v>
      </c>
      <c r="B14" s="19">
        <f t="shared" si="2"/>
        <v>3210</v>
      </c>
      <c r="C14" s="20">
        <f t="shared" si="0"/>
        <v>1451</v>
      </c>
      <c r="D14" s="21">
        <f t="shared" si="1"/>
        <v>1759</v>
      </c>
      <c r="E14" s="19">
        <f t="shared" si="3"/>
        <v>2868</v>
      </c>
      <c r="F14" s="20">
        <v>1295</v>
      </c>
      <c r="G14" s="21">
        <v>1573</v>
      </c>
      <c r="H14" s="19">
        <f t="shared" si="4"/>
        <v>342</v>
      </c>
      <c r="I14" s="20">
        <v>156</v>
      </c>
      <c r="J14" s="21">
        <v>186</v>
      </c>
    </row>
    <row r="15" spans="1:10" ht="12.75" customHeight="1">
      <c r="A15" s="5" t="s">
        <v>73</v>
      </c>
      <c r="B15" s="19">
        <f t="shared" si="2"/>
        <v>2772</v>
      </c>
      <c r="C15" s="20">
        <f t="shared" si="0"/>
        <v>1302</v>
      </c>
      <c r="D15" s="21">
        <f t="shared" si="1"/>
        <v>1470</v>
      </c>
      <c r="E15" s="19">
        <f t="shared" si="3"/>
        <v>2478</v>
      </c>
      <c r="F15" s="20">
        <v>1152</v>
      </c>
      <c r="G15" s="21">
        <v>1326</v>
      </c>
      <c r="H15" s="19">
        <f t="shared" si="4"/>
        <v>294</v>
      </c>
      <c r="I15" s="20">
        <v>150</v>
      </c>
      <c r="J15" s="21">
        <v>144</v>
      </c>
    </row>
    <row r="16" spans="1:10" ht="12.75" customHeight="1">
      <c r="A16" s="5" t="s">
        <v>30</v>
      </c>
      <c r="B16" s="19">
        <f t="shared" si="2"/>
        <v>2396</v>
      </c>
      <c r="C16" s="20">
        <f t="shared" si="0"/>
        <v>1168</v>
      </c>
      <c r="D16" s="21">
        <f t="shared" si="1"/>
        <v>1228</v>
      </c>
      <c r="E16" s="19">
        <f t="shared" si="3"/>
        <v>2153</v>
      </c>
      <c r="F16" s="20">
        <v>1040</v>
      </c>
      <c r="G16" s="21">
        <v>1113</v>
      </c>
      <c r="H16" s="19">
        <f t="shared" si="4"/>
        <v>243</v>
      </c>
      <c r="I16" s="20">
        <v>128</v>
      </c>
      <c r="J16" s="21">
        <v>115</v>
      </c>
    </row>
    <row r="17" spans="1:10" ht="12.75" customHeight="1">
      <c r="A17" s="5" t="s">
        <v>32</v>
      </c>
      <c r="B17" s="19">
        <f t="shared" si="2"/>
        <v>2093</v>
      </c>
      <c r="C17" s="20">
        <f t="shared" si="0"/>
        <v>931</v>
      </c>
      <c r="D17" s="21">
        <f t="shared" si="1"/>
        <v>1162</v>
      </c>
      <c r="E17" s="19">
        <f t="shared" si="3"/>
        <v>1860</v>
      </c>
      <c r="F17" s="20">
        <v>822</v>
      </c>
      <c r="G17" s="21">
        <v>1038</v>
      </c>
      <c r="H17" s="19">
        <f t="shared" si="4"/>
        <v>233</v>
      </c>
      <c r="I17" s="20">
        <v>109</v>
      </c>
      <c r="J17" s="21">
        <v>124</v>
      </c>
    </row>
    <row r="18" spans="1:10" ht="12.75" customHeight="1">
      <c r="A18" s="5" t="s">
        <v>34</v>
      </c>
      <c r="B18" s="19">
        <f t="shared" si="2"/>
        <v>1550</v>
      </c>
      <c r="C18" s="20">
        <f t="shared" si="0"/>
        <v>705</v>
      </c>
      <c r="D18" s="21">
        <f t="shared" si="1"/>
        <v>845</v>
      </c>
      <c r="E18" s="19">
        <f t="shared" si="3"/>
        <v>1346</v>
      </c>
      <c r="F18" s="20">
        <v>599</v>
      </c>
      <c r="G18" s="21">
        <v>747</v>
      </c>
      <c r="H18" s="19">
        <f t="shared" si="4"/>
        <v>204</v>
      </c>
      <c r="I18" s="20">
        <v>106</v>
      </c>
      <c r="J18" s="21">
        <v>98</v>
      </c>
    </row>
    <row r="19" spans="1:10" ht="12.75" customHeight="1">
      <c r="A19" s="5" t="s">
        <v>36</v>
      </c>
      <c r="B19" s="19">
        <f t="shared" si="2"/>
        <v>1404</v>
      </c>
      <c r="C19" s="20">
        <f t="shared" si="0"/>
        <v>623</v>
      </c>
      <c r="D19" s="21">
        <f t="shared" si="1"/>
        <v>781</v>
      </c>
      <c r="E19" s="19">
        <f t="shared" si="3"/>
        <v>1231</v>
      </c>
      <c r="F19" s="20">
        <v>542</v>
      </c>
      <c r="G19" s="21">
        <v>689</v>
      </c>
      <c r="H19" s="19">
        <f t="shared" si="4"/>
        <v>173</v>
      </c>
      <c r="I19" s="20">
        <v>81</v>
      </c>
      <c r="J19" s="21">
        <v>92</v>
      </c>
    </row>
    <row r="20" spans="1:10" ht="12.75" customHeight="1">
      <c r="A20" s="5" t="s">
        <v>38</v>
      </c>
      <c r="B20" s="19">
        <f t="shared" si="2"/>
        <v>1013</v>
      </c>
      <c r="C20" s="20">
        <f t="shared" si="0"/>
        <v>418</v>
      </c>
      <c r="D20" s="21">
        <f t="shared" si="1"/>
        <v>595</v>
      </c>
      <c r="E20" s="19">
        <f t="shared" si="3"/>
        <v>878</v>
      </c>
      <c r="F20" s="20">
        <v>355</v>
      </c>
      <c r="G20" s="21">
        <v>523</v>
      </c>
      <c r="H20" s="19">
        <f t="shared" si="4"/>
        <v>135</v>
      </c>
      <c r="I20" s="20">
        <v>63</v>
      </c>
      <c r="J20" s="21">
        <v>72</v>
      </c>
    </row>
    <row r="21" spans="1:10" ht="12.75">
      <c r="A21" s="5" t="s">
        <v>40</v>
      </c>
      <c r="B21" s="19">
        <f t="shared" si="2"/>
        <v>388</v>
      </c>
      <c r="C21" s="20">
        <f t="shared" si="0"/>
        <v>132</v>
      </c>
      <c r="D21" s="21">
        <f t="shared" si="1"/>
        <v>256</v>
      </c>
      <c r="E21" s="19">
        <f t="shared" si="3"/>
        <v>343</v>
      </c>
      <c r="F21" s="20">
        <v>118</v>
      </c>
      <c r="G21" s="21">
        <v>225</v>
      </c>
      <c r="H21" s="19">
        <f t="shared" si="4"/>
        <v>45</v>
      </c>
      <c r="I21" s="20">
        <v>14</v>
      </c>
      <c r="J21" s="21">
        <v>31</v>
      </c>
    </row>
    <row r="22" spans="1:10" ht="12.75">
      <c r="A22" s="5" t="s">
        <v>41</v>
      </c>
      <c r="B22" s="19">
        <f t="shared" si="2"/>
        <v>158</v>
      </c>
      <c r="C22" s="20">
        <f t="shared" si="0"/>
        <v>47</v>
      </c>
      <c r="D22" s="21">
        <f t="shared" si="1"/>
        <v>111</v>
      </c>
      <c r="E22" s="19">
        <f t="shared" si="3"/>
        <v>149</v>
      </c>
      <c r="F22" s="20">
        <v>44</v>
      </c>
      <c r="G22" s="21">
        <v>105</v>
      </c>
      <c r="H22" s="19">
        <f t="shared" si="4"/>
        <v>9</v>
      </c>
      <c r="I22" s="20">
        <v>3</v>
      </c>
      <c r="J22" s="65">
        <v>6</v>
      </c>
    </row>
    <row r="23" spans="1:10" ht="12.75">
      <c r="A23" s="5" t="s">
        <v>42</v>
      </c>
      <c r="B23" s="19">
        <f t="shared" si="2"/>
        <v>31</v>
      </c>
      <c r="C23" s="20">
        <f t="shared" si="0"/>
        <v>9</v>
      </c>
      <c r="D23" s="21">
        <f t="shared" si="1"/>
        <v>22</v>
      </c>
      <c r="E23" s="19">
        <f t="shared" si="3"/>
        <v>24</v>
      </c>
      <c r="F23" s="20">
        <v>7</v>
      </c>
      <c r="G23" s="21">
        <v>17</v>
      </c>
      <c r="H23" s="19">
        <f t="shared" si="4"/>
        <v>7</v>
      </c>
      <c r="I23" s="20">
        <v>2</v>
      </c>
      <c r="J23" s="65">
        <v>5</v>
      </c>
    </row>
    <row r="24" spans="1:10" ht="12.75">
      <c r="A24" s="5" t="s">
        <v>43</v>
      </c>
      <c r="B24" s="19">
        <f t="shared" si="2"/>
        <v>3</v>
      </c>
      <c r="C24" s="68" t="s">
        <v>183</v>
      </c>
      <c r="D24" s="21">
        <f t="shared" si="1"/>
        <v>3</v>
      </c>
      <c r="E24" s="19">
        <f t="shared" si="3"/>
        <v>3</v>
      </c>
      <c r="F24" s="68" t="s">
        <v>183</v>
      </c>
      <c r="G24" s="21">
        <v>3</v>
      </c>
      <c r="H24" s="68" t="s">
        <v>183</v>
      </c>
      <c r="I24" s="68" t="s">
        <v>183</v>
      </c>
      <c r="J24" s="69" t="s">
        <v>183</v>
      </c>
    </row>
    <row r="25" spans="1:10" ht="12.75">
      <c r="A25" s="6" t="s">
        <v>4</v>
      </c>
      <c r="B25" s="68" t="s">
        <v>183</v>
      </c>
      <c r="C25" s="68" t="s">
        <v>183</v>
      </c>
      <c r="D25" s="69" t="s">
        <v>183</v>
      </c>
      <c r="E25" s="68" t="s">
        <v>183</v>
      </c>
      <c r="F25" s="68" t="s">
        <v>183</v>
      </c>
      <c r="G25" s="69" t="s">
        <v>183</v>
      </c>
      <c r="H25" s="68" t="s">
        <v>183</v>
      </c>
      <c r="I25" s="68" t="s">
        <v>183</v>
      </c>
      <c r="J25" s="69" t="s">
        <v>183</v>
      </c>
    </row>
    <row r="26" spans="1:10" ht="12.75">
      <c r="A26" s="7" t="s">
        <v>0</v>
      </c>
      <c r="B26" s="22">
        <f>SUM(C26:D26)</f>
        <v>57862</v>
      </c>
      <c r="C26" s="23">
        <f>SUM(C5:C25)</f>
        <v>27312</v>
      </c>
      <c r="D26" s="24">
        <f>SUM(D5:D25)</f>
        <v>30550</v>
      </c>
      <c r="E26" s="22">
        <f>SUM(F26:G26)</f>
        <v>51528</v>
      </c>
      <c r="F26" s="23">
        <f>SUM(F5:F25)</f>
        <v>24178</v>
      </c>
      <c r="G26" s="24">
        <f>SUM(G5:G25)</f>
        <v>27350</v>
      </c>
      <c r="H26" s="22">
        <f>SUM(I26:J26)</f>
        <v>6334</v>
      </c>
      <c r="I26" s="23">
        <f>SUM(I5:I25)</f>
        <v>3134</v>
      </c>
      <c r="J26" s="66">
        <f>SUM(J5:J25)</f>
        <v>3200</v>
      </c>
    </row>
    <row r="27" spans="1:10" ht="12.75">
      <c r="A27" s="8"/>
      <c r="B27" s="25"/>
      <c r="C27" s="26"/>
      <c r="D27" s="27"/>
      <c r="E27" s="25"/>
      <c r="F27" s="26"/>
      <c r="G27" s="27"/>
      <c r="H27" s="25"/>
      <c r="I27" s="26"/>
      <c r="J27" s="6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Ｐ明朝,太字"&amp;18昭和35年国勢調査年齢（5歳階級別）・男女別人口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H25" sqref="H25:J25"/>
    </sheetView>
  </sheetViews>
  <sheetFormatPr defaultColWidth="9.00390625" defaultRowHeight="13.5"/>
  <sheetData>
    <row r="1" spans="1:4" ht="21.75" customHeight="1">
      <c r="A1" s="1" t="s">
        <v>161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0" ht="12.75" customHeight="1">
      <c r="A3" s="13"/>
      <c r="B3" s="15"/>
      <c r="C3" s="10" t="s">
        <v>0</v>
      </c>
      <c r="D3" s="11"/>
      <c r="E3" s="15"/>
      <c r="F3" s="10" t="s">
        <v>5</v>
      </c>
      <c r="G3" s="11"/>
      <c r="H3" s="15"/>
      <c r="I3" s="10" t="s">
        <v>46</v>
      </c>
      <c r="J3" s="11"/>
    </row>
    <row r="4" spans="1:10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</row>
    <row r="5" spans="1:10" ht="12.75" customHeight="1">
      <c r="A5" s="4" t="s">
        <v>3</v>
      </c>
      <c r="B5" s="19">
        <f>SUM(C5:D5)</f>
        <v>4123</v>
      </c>
      <c r="C5" s="20">
        <f aca="true" t="shared" si="0" ref="C5:C24">SUM(F5,I5)</f>
        <v>2080</v>
      </c>
      <c r="D5" s="21">
        <f aca="true" t="shared" si="1" ref="D5:D24">SUM(G5,J5)</f>
        <v>2043</v>
      </c>
      <c r="E5" s="19">
        <f>SUM(F5:G5)</f>
        <v>3773</v>
      </c>
      <c r="F5" s="20">
        <v>1894</v>
      </c>
      <c r="G5" s="21">
        <v>1879</v>
      </c>
      <c r="H5" s="19">
        <f>SUM(I5:J5)</f>
        <v>350</v>
      </c>
      <c r="I5" s="20">
        <v>186</v>
      </c>
      <c r="J5" s="21">
        <v>164</v>
      </c>
    </row>
    <row r="6" spans="1:10" ht="12.75" customHeight="1">
      <c r="A6" s="4" t="s">
        <v>74</v>
      </c>
      <c r="B6" s="19">
        <f aca="true" t="shared" si="2" ref="B6:B24">SUM(C6:D6)</f>
        <v>4616</v>
      </c>
      <c r="C6" s="20">
        <f t="shared" si="0"/>
        <v>2321</v>
      </c>
      <c r="D6" s="21">
        <f t="shared" si="1"/>
        <v>2295</v>
      </c>
      <c r="E6" s="19">
        <f aca="true" t="shared" si="3" ref="E6:E24">SUM(F6:G6)</f>
        <v>4119</v>
      </c>
      <c r="F6" s="20">
        <v>2065</v>
      </c>
      <c r="G6" s="21">
        <v>2054</v>
      </c>
      <c r="H6" s="19">
        <f aca="true" t="shared" si="4" ref="H6:H24">SUM(I6:J6)</f>
        <v>497</v>
      </c>
      <c r="I6" s="20">
        <v>256</v>
      </c>
      <c r="J6" s="21">
        <v>241</v>
      </c>
    </row>
    <row r="7" spans="1:10" ht="12.75" customHeight="1">
      <c r="A7" s="4" t="s">
        <v>75</v>
      </c>
      <c r="B7" s="19">
        <f t="shared" si="2"/>
        <v>5890</v>
      </c>
      <c r="C7" s="20">
        <f t="shared" si="0"/>
        <v>2989</v>
      </c>
      <c r="D7" s="21">
        <f t="shared" si="1"/>
        <v>2901</v>
      </c>
      <c r="E7" s="19">
        <f t="shared" si="3"/>
        <v>5230</v>
      </c>
      <c r="F7" s="20">
        <v>2645</v>
      </c>
      <c r="G7" s="21">
        <v>2585</v>
      </c>
      <c r="H7" s="19">
        <f t="shared" si="4"/>
        <v>660</v>
      </c>
      <c r="I7" s="20">
        <v>344</v>
      </c>
      <c r="J7" s="21">
        <v>316</v>
      </c>
    </row>
    <row r="8" spans="1:10" ht="12.75" customHeight="1">
      <c r="A8" s="5" t="s">
        <v>76</v>
      </c>
      <c r="B8" s="19">
        <f t="shared" si="2"/>
        <v>5901</v>
      </c>
      <c r="C8" s="20">
        <f t="shared" si="0"/>
        <v>2763</v>
      </c>
      <c r="D8" s="21">
        <f t="shared" si="1"/>
        <v>3138</v>
      </c>
      <c r="E8" s="19">
        <f t="shared" si="3"/>
        <v>5339</v>
      </c>
      <c r="F8" s="20">
        <v>2453</v>
      </c>
      <c r="G8" s="21">
        <v>2886</v>
      </c>
      <c r="H8" s="19">
        <f t="shared" si="4"/>
        <v>562</v>
      </c>
      <c r="I8" s="20">
        <v>310</v>
      </c>
      <c r="J8" s="21">
        <v>252</v>
      </c>
    </row>
    <row r="9" spans="1:10" ht="12.75" customHeight="1">
      <c r="A9" s="5" t="s">
        <v>77</v>
      </c>
      <c r="B9" s="19">
        <f t="shared" si="2"/>
        <v>3328</v>
      </c>
      <c r="C9" s="20">
        <f t="shared" si="0"/>
        <v>1337</v>
      </c>
      <c r="D9" s="21">
        <f t="shared" si="1"/>
        <v>1991</v>
      </c>
      <c r="E9" s="19">
        <f t="shared" si="3"/>
        <v>3057</v>
      </c>
      <c r="F9" s="20">
        <v>1204</v>
      </c>
      <c r="G9" s="21">
        <v>1853</v>
      </c>
      <c r="H9" s="19">
        <f t="shared" si="4"/>
        <v>271</v>
      </c>
      <c r="I9" s="20">
        <v>133</v>
      </c>
      <c r="J9" s="21">
        <v>138</v>
      </c>
    </row>
    <row r="10" spans="1:10" ht="12.75" customHeight="1">
      <c r="A10" s="5" t="s">
        <v>78</v>
      </c>
      <c r="B10" s="19">
        <f t="shared" si="2"/>
        <v>3485</v>
      </c>
      <c r="C10" s="20">
        <f t="shared" si="0"/>
        <v>1614</v>
      </c>
      <c r="D10" s="21">
        <f t="shared" si="1"/>
        <v>1871</v>
      </c>
      <c r="E10" s="19">
        <f t="shared" si="3"/>
        <v>3206</v>
      </c>
      <c r="F10" s="20">
        <v>1474</v>
      </c>
      <c r="G10" s="21">
        <v>1732</v>
      </c>
      <c r="H10" s="19">
        <f t="shared" si="4"/>
        <v>279</v>
      </c>
      <c r="I10" s="20">
        <v>140</v>
      </c>
      <c r="J10" s="21">
        <v>139</v>
      </c>
    </row>
    <row r="11" spans="1:10" ht="12.75" customHeight="1">
      <c r="A11" s="5" t="s">
        <v>79</v>
      </c>
      <c r="B11" s="19">
        <f t="shared" si="2"/>
        <v>4133</v>
      </c>
      <c r="C11" s="20">
        <f t="shared" si="0"/>
        <v>2002</v>
      </c>
      <c r="D11" s="21">
        <f t="shared" si="1"/>
        <v>2131</v>
      </c>
      <c r="E11" s="19">
        <f t="shared" si="3"/>
        <v>3763</v>
      </c>
      <c r="F11" s="20">
        <v>1824</v>
      </c>
      <c r="G11" s="21">
        <v>1939</v>
      </c>
      <c r="H11" s="19">
        <f t="shared" si="4"/>
        <v>370</v>
      </c>
      <c r="I11" s="20">
        <v>178</v>
      </c>
      <c r="J11" s="21">
        <v>192</v>
      </c>
    </row>
    <row r="12" spans="1:10" ht="12.75" customHeight="1">
      <c r="A12" s="5" t="s">
        <v>80</v>
      </c>
      <c r="B12" s="19">
        <f t="shared" si="2"/>
        <v>4457</v>
      </c>
      <c r="C12" s="20">
        <f t="shared" si="0"/>
        <v>2141</v>
      </c>
      <c r="D12" s="21">
        <f t="shared" si="1"/>
        <v>2316</v>
      </c>
      <c r="E12" s="19">
        <f t="shared" si="3"/>
        <v>4001</v>
      </c>
      <c r="F12" s="20">
        <v>1910</v>
      </c>
      <c r="G12" s="21">
        <v>2091</v>
      </c>
      <c r="H12" s="19">
        <f t="shared" si="4"/>
        <v>456</v>
      </c>
      <c r="I12" s="20">
        <v>231</v>
      </c>
      <c r="J12" s="21">
        <v>225</v>
      </c>
    </row>
    <row r="13" spans="1:10" ht="12.75" customHeight="1">
      <c r="A13" s="5" t="s">
        <v>81</v>
      </c>
      <c r="B13" s="19">
        <f t="shared" si="2"/>
        <v>3792</v>
      </c>
      <c r="C13" s="20">
        <f t="shared" si="0"/>
        <v>1676</v>
      </c>
      <c r="D13" s="21">
        <f t="shared" si="1"/>
        <v>2116</v>
      </c>
      <c r="E13" s="19">
        <f t="shared" si="3"/>
        <v>3406</v>
      </c>
      <c r="F13" s="20">
        <v>1517</v>
      </c>
      <c r="G13" s="21">
        <v>1889</v>
      </c>
      <c r="H13" s="19">
        <f t="shared" si="4"/>
        <v>386</v>
      </c>
      <c r="I13" s="20">
        <v>159</v>
      </c>
      <c r="J13" s="21">
        <v>227</v>
      </c>
    </row>
    <row r="14" spans="1:10" ht="12.75" customHeight="1">
      <c r="A14" s="5" t="s">
        <v>82</v>
      </c>
      <c r="B14" s="19">
        <f t="shared" si="2"/>
        <v>3203</v>
      </c>
      <c r="C14" s="20">
        <f t="shared" si="0"/>
        <v>1388</v>
      </c>
      <c r="D14" s="21">
        <f t="shared" si="1"/>
        <v>1815</v>
      </c>
      <c r="E14" s="19">
        <f t="shared" si="3"/>
        <v>2853</v>
      </c>
      <c r="F14" s="20">
        <v>1241</v>
      </c>
      <c r="G14" s="21">
        <v>1612</v>
      </c>
      <c r="H14" s="19">
        <f t="shared" si="4"/>
        <v>350</v>
      </c>
      <c r="I14" s="20">
        <v>147</v>
      </c>
      <c r="J14" s="21">
        <v>203</v>
      </c>
    </row>
    <row r="15" spans="1:10" ht="12.75" customHeight="1">
      <c r="A15" s="5" t="s">
        <v>83</v>
      </c>
      <c r="B15" s="19">
        <f t="shared" si="2"/>
        <v>3049</v>
      </c>
      <c r="C15" s="20">
        <f t="shared" si="0"/>
        <v>1397</v>
      </c>
      <c r="D15" s="21">
        <f t="shared" si="1"/>
        <v>1652</v>
      </c>
      <c r="E15" s="19">
        <f t="shared" si="3"/>
        <v>2733</v>
      </c>
      <c r="F15" s="20">
        <v>1249</v>
      </c>
      <c r="G15" s="21">
        <v>1484</v>
      </c>
      <c r="H15" s="19">
        <f t="shared" si="4"/>
        <v>316</v>
      </c>
      <c r="I15" s="20">
        <v>148</v>
      </c>
      <c r="J15" s="21">
        <v>168</v>
      </c>
    </row>
    <row r="16" spans="1:10" ht="12.75" customHeight="1">
      <c r="A16" s="5" t="s">
        <v>84</v>
      </c>
      <c r="B16" s="19">
        <f t="shared" si="2"/>
        <v>2593</v>
      </c>
      <c r="C16" s="20">
        <f t="shared" si="0"/>
        <v>1237</v>
      </c>
      <c r="D16" s="21">
        <f t="shared" si="1"/>
        <v>1356</v>
      </c>
      <c r="E16" s="19">
        <f t="shared" si="3"/>
        <v>2322</v>
      </c>
      <c r="F16" s="20">
        <v>1098</v>
      </c>
      <c r="G16" s="21">
        <v>1224</v>
      </c>
      <c r="H16" s="19">
        <f t="shared" si="4"/>
        <v>271</v>
      </c>
      <c r="I16" s="20">
        <v>139</v>
      </c>
      <c r="J16" s="21">
        <v>132</v>
      </c>
    </row>
    <row r="17" spans="1:10" ht="12.75" customHeight="1">
      <c r="A17" s="5" t="s">
        <v>85</v>
      </c>
      <c r="B17" s="19">
        <f t="shared" si="2"/>
        <v>2179</v>
      </c>
      <c r="C17" s="20">
        <f t="shared" si="0"/>
        <v>1033</v>
      </c>
      <c r="D17" s="21">
        <f t="shared" si="1"/>
        <v>1146</v>
      </c>
      <c r="E17" s="19">
        <f t="shared" si="3"/>
        <v>1966</v>
      </c>
      <c r="F17" s="20">
        <v>917</v>
      </c>
      <c r="G17" s="21">
        <v>1049</v>
      </c>
      <c r="H17" s="19">
        <f t="shared" si="4"/>
        <v>213</v>
      </c>
      <c r="I17" s="20">
        <v>116</v>
      </c>
      <c r="J17" s="21">
        <v>97</v>
      </c>
    </row>
    <row r="18" spans="1:10" ht="12.75" customHeight="1">
      <c r="A18" s="5" t="s">
        <v>86</v>
      </c>
      <c r="B18" s="19">
        <f t="shared" si="2"/>
        <v>1823</v>
      </c>
      <c r="C18" s="20">
        <f t="shared" si="0"/>
        <v>796</v>
      </c>
      <c r="D18" s="21">
        <f t="shared" si="1"/>
        <v>1027</v>
      </c>
      <c r="E18" s="19">
        <f t="shared" si="3"/>
        <v>1621</v>
      </c>
      <c r="F18" s="20">
        <v>699</v>
      </c>
      <c r="G18" s="21">
        <v>922</v>
      </c>
      <c r="H18" s="19">
        <f t="shared" si="4"/>
        <v>202</v>
      </c>
      <c r="I18" s="20">
        <v>97</v>
      </c>
      <c r="J18" s="21">
        <v>105</v>
      </c>
    </row>
    <row r="19" spans="1:10" ht="12.75" customHeight="1">
      <c r="A19" s="5" t="s">
        <v>87</v>
      </c>
      <c r="B19" s="19">
        <f t="shared" si="2"/>
        <v>1266</v>
      </c>
      <c r="C19" s="20">
        <f t="shared" si="0"/>
        <v>544</v>
      </c>
      <c r="D19" s="21">
        <f t="shared" si="1"/>
        <v>722</v>
      </c>
      <c r="E19" s="19">
        <f t="shared" si="3"/>
        <v>1113</v>
      </c>
      <c r="F19" s="20">
        <v>464</v>
      </c>
      <c r="G19" s="21">
        <v>649</v>
      </c>
      <c r="H19" s="19">
        <f t="shared" si="4"/>
        <v>153</v>
      </c>
      <c r="I19" s="20">
        <v>80</v>
      </c>
      <c r="J19" s="21">
        <v>73</v>
      </c>
    </row>
    <row r="20" spans="1:10" ht="12.75" customHeight="1">
      <c r="A20" s="5" t="s">
        <v>88</v>
      </c>
      <c r="B20" s="19">
        <f t="shared" si="2"/>
        <v>1003</v>
      </c>
      <c r="C20" s="20">
        <f t="shared" si="0"/>
        <v>436</v>
      </c>
      <c r="D20" s="21">
        <f t="shared" si="1"/>
        <v>567</v>
      </c>
      <c r="E20" s="19">
        <f t="shared" si="3"/>
        <v>866</v>
      </c>
      <c r="F20" s="20">
        <v>372</v>
      </c>
      <c r="G20" s="21">
        <v>494</v>
      </c>
      <c r="H20" s="19">
        <f t="shared" si="4"/>
        <v>137</v>
      </c>
      <c r="I20" s="20">
        <v>64</v>
      </c>
      <c r="J20" s="21">
        <v>73</v>
      </c>
    </row>
    <row r="21" spans="1:10" ht="12.75">
      <c r="A21" s="5" t="s">
        <v>89</v>
      </c>
      <c r="B21" s="19">
        <f t="shared" si="2"/>
        <v>619</v>
      </c>
      <c r="C21" s="20">
        <f t="shared" si="0"/>
        <v>241</v>
      </c>
      <c r="D21" s="21">
        <f t="shared" si="1"/>
        <v>378</v>
      </c>
      <c r="E21" s="19">
        <f t="shared" si="3"/>
        <v>536</v>
      </c>
      <c r="F21" s="20">
        <v>207</v>
      </c>
      <c r="G21" s="21">
        <v>329</v>
      </c>
      <c r="H21" s="19">
        <f t="shared" si="4"/>
        <v>83</v>
      </c>
      <c r="I21" s="20">
        <v>34</v>
      </c>
      <c r="J21" s="21">
        <v>49</v>
      </c>
    </row>
    <row r="22" spans="1:10" ht="12.75">
      <c r="A22" s="5" t="s">
        <v>90</v>
      </c>
      <c r="B22" s="19">
        <f t="shared" si="2"/>
        <v>181</v>
      </c>
      <c r="C22" s="20">
        <f t="shared" si="0"/>
        <v>59</v>
      </c>
      <c r="D22" s="21">
        <f t="shared" si="1"/>
        <v>122</v>
      </c>
      <c r="E22" s="19">
        <f t="shared" si="3"/>
        <v>162</v>
      </c>
      <c r="F22" s="20">
        <v>51</v>
      </c>
      <c r="G22" s="65">
        <v>111</v>
      </c>
      <c r="H22" s="19">
        <f t="shared" si="4"/>
        <v>19</v>
      </c>
      <c r="I22" s="20">
        <v>8</v>
      </c>
      <c r="J22" s="21">
        <v>11</v>
      </c>
    </row>
    <row r="23" spans="1:10" ht="12.75">
      <c r="A23" s="5" t="s">
        <v>91</v>
      </c>
      <c r="B23" s="19">
        <f t="shared" si="2"/>
        <v>46</v>
      </c>
      <c r="C23" s="20">
        <f t="shared" si="0"/>
        <v>12</v>
      </c>
      <c r="D23" s="21">
        <f t="shared" si="1"/>
        <v>34</v>
      </c>
      <c r="E23" s="19">
        <f t="shared" si="3"/>
        <v>45</v>
      </c>
      <c r="F23" s="20">
        <v>12</v>
      </c>
      <c r="G23" s="65">
        <v>33</v>
      </c>
      <c r="H23" s="19">
        <f t="shared" si="4"/>
        <v>1</v>
      </c>
      <c r="I23" s="68" t="s">
        <v>183</v>
      </c>
      <c r="J23" s="65">
        <v>1</v>
      </c>
    </row>
    <row r="24" spans="1:10" ht="12.75">
      <c r="A24" s="5" t="s">
        <v>92</v>
      </c>
      <c r="B24" s="19">
        <f t="shared" si="2"/>
        <v>4</v>
      </c>
      <c r="C24" s="20">
        <f t="shared" si="0"/>
        <v>2</v>
      </c>
      <c r="D24" s="21">
        <f t="shared" si="1"/>
        <v>2</v>
      </c>
      <c r="E24" s="19">
        <f t="shared" si="3"/>
        <v>3</v>
      </c>
      <c r="F24" s="20">
        <v>2</v>
      </c>
      <c r="G24" s="65">
        <v>1</v>
      </c>
      <c r="H24" s="19">
        <f t="shared" si="4"/>
        <v>1</v>
      </c>
      <c r="I24" s="68" t="s">
        <v>183</v>
      </c>
      <c r="J24" s="65">
        <v>1</v>
      </c>
    </row>
    <row r="25" spans="1:10" ht="12.75">
      <c r="A25" s="6" t="s">
        <v>4</v>
      </c>
      <c r="B25" s="68" t="s">
        <v>183</v>
      </c>
      <c r="C25" s="68" t="s">
        <v>183</v>
      </c>
      <c r="D25" s="69" t="s">
        <v>183</v>
      </c>
      <c r="E25" s="68" t="s">
        <v>183</v>
      </c>
      <c r="F25" s="68" t="s">
        <v>183</v>
      </c>
      <c r="G25" s="69" t="s">
        <v>183</v>
      </c>
      <c r="H25" s="68" t="s">
        <v>183</v>
      </c>
      <c r="I25" s="68" t="s">
        <v>183</v>
      </c>
      <c r="J25" s="69" t="s">
        <v>183</v>
      </c>
    </row>
    <row r="26" spans="1:10" ht="12.75">
      <c r="A26" s="7" t="s">
        <v>0</v>
      </c>
      <c r="B26" s="22">
        <f>SUM(C26:D26)</f>
        <v>55691</v>
      </c>
      <c r="C26" s="23">
        <f>SUM(C5:C25)</f>
        <v>26068</v>
      </c>
      <c r="D26" s="24">
        <f>SUM(D5:D25)</f>
        <v>29623</v>
      </c>
      <c r="E26" s="22">
        <f>SUM(F26:G26)</f>
        <v>50114</v>
      </c>
      <c r="F26" s="23">
        <f>SUM(F5:F25)</f>
        <v>23298</v>
      </c>
      <c r="G26" s="66">
        <f>SUM(G5:G25)</f>
        <v>26816</v>
      </c>
      <c r="H26" s="22">
        <f>SUM(I26:J26)</f>
        <v>5577</v>
      </c>
      <c r="I26" s="23">
        <f>SUM(I5:I25)</f>
        <v>2770</v>
      </c>
      <c r="J26" s="66">
        <f>SUM(J5:J25)</f>
        <v>2807</v>
      </c>
    </row>
    <row r="27" spans="1:10" ht="12.75">
      <c r="A27" s="8"/>
      <c r="B27" s="25"/>
      <c r="C27" s="26"/>
      <c r="D27" s="27"/>
      <c r="E27" s="25"/>
      <c r="F27" s="26"/>
      <c r="G27" s="67"/>
      <c r="H27" s="25"/>
      <c r="I27" s="26"/>
      <c r="J27" s="6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Ｐ明朝,太字"&amp;18昭和40年国勢調査年齢（5歳階級別）・男女別人口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G10" sqref="G10"/>
    </sheetView>
  </sheetViews>
  <sheetFormatPr defaultColWidth="9.00390625" defaultRowHeight="13.5"/>
  <sheetData>
    <row r="1" spans="1:4" ht="21.75" customHeight="1">
      <c r="A1" s="1" t="s">
        <v>162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0" ht="12.75" customHeight="1">
      <c r="A3" s="13"/>
      <c r="B3" s="15"/>
      <c r="C3" s="10" t="s">
        <v>0</v>
      </c>
      <c r="D3" s="11"/>
      <c r="E3" s="15"/>
      <c r="F3" s="10" t="s">
        <v>5</v>
      </c>
      <c r="G3" s="11"/>
      <c r="H3" s="15"/>
      <c r="I3" s="10" t="s">
        <v>46</v>
      </c>
      <c r="J3" s="11"/>
    </row>
    <row r="4" spans="1:10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</row>
    <row r="5" spans="1:10" ht="12.75" customHeight="1">
      <c r="A5" s="4" t="s">
        <v>3</v>
      </c>
      <c r="B5" s="22">
        <f>SUM(C5:D5)</f>
        <v>3767</v>
      </c>
      <c r="C5" s="23">
        <f aca="true" t="shared" si="0" ref="C5:C24">SUM(F5,I5)</f>
        <v>1941</v>
      </c>
      <c r="D5" s="24">
        <f aca="true" t="shared" si="1" ref="D5:D24">SUM(G5,J5)</f>
        <v>1826</v>
      </c>
      <c r="E5" s="19">
        <f>SUM(F5:G5)</f>
        <v>3456</v>
      </c>
      <c r="F5" s="20">
        <v>1794</v>
      </c>
      <c r="G5" s="21">
        <v>1662</v>
      </c>
      <c r="H5" s="19">
        <f>SUM(I5:J5)</f>
        <v>311</v>
      </c>
      <c r="I5" s="20">
        <v>147</v>
      </c>
      <c r="J5" s="21">
        <v>164</v>
      </c>
    </row>
    <row r="6" spans="1:10" ht="12.75" customHeight="1">
      <c r="A6" s="4" t="s">
        <v>93</v>
      </c>
      <c r="B6" s="19">
        <f aca="true" t="shared" si="2" ref="B6:B24">SUM(C6:D6)</f>
        <v>4197</v>
      </c>
      <c r="C6" s="20">
        <f t="shared" si="0"/>
        <v>2145</v>
      </c>
      <c r="D6" s="21">
        <f t="shared" si="1"/>
        <v>2052</v>
      </c>
      <c r="E6" s="19">
        <f aca="true" t="shared" si="3" ref="E6:E24">SUM(F6:G6)</f>
        <v>3842</v>
      </c>
      <c r="F6" s="20">
        <v>1953</v>
      </c>
      <c r="G6" s="21">
        <v>1889</v>
      </c>
      <c r="H6" s="19">
        <f aca="true" t="shared" si="4" ref="H6:H23">SUM(I6:J6)</f>
        <v>355</v>
      </c>
      <c r="I6" s="20">
        <v>192</v>
      </c>
      <c r="J6" s="21">
        <v>163</v>
      </c>
    </row>
    <row r="7" spans="1:10" ht="12.75" customHeight="1">
      <c r="A7" s="4" t="s">
        <v>94</v>
      </c>
      <c r="B7" s="19">
        <f t="shared" si="2"/>
        <v>4714</v>
      </c>
      <c r="C7" s="20">
        <f t="shared" si="0"/>
        <v>2411</v>
      </c>
      <c r="D7" s="21">
        <f t="shared" si="1"/>
        <v>2303</v>
      </c>
      <c r="E7" s="19">
        <f t="shared" si="3"/>
        <v>4225</v>
      </c>
      <c r="F7" s="20">
        <v>2152</v>
      </c>
      <c r="G7" s="21">
        <v>2073</v>
      </c>
      <c r="H7" s="19">
        <f t="shared" si="4"/>
        <v>489</v>
      </c>
      <c r="I7" s="20">
        <v>259</v>
      </c>
      <c r="J7" s="21">
        <v>230</v>
      </c>
    </row>
    <row r="8" spans="1:10" ht="12.75" customHeight="1">
      <c r="A8" s="5" t="s">
        <v>95</v>
      </c>
      <c r="B8" s="19">
        <f t="shared" si="2"/>
        <v>5208</v>
      </c>
      <c r="C8" s="20">
        <f t="shared" si="0"/>
        <v>2476</v>
      </c>
      <c r="D8" s="21">
        <f t="shared" si="1"/>
        <v>2732</v>
      </c>
      <c r="E8" s="19">
        <f t="shared" si="3"/>
        <v>4764</v>
      </c>
      <c r="F8" s="20">
        <v>2247</v>
      </c>
      <c r="G8" s="21">
        <v>2517</v>
      </c>
      <c r="H8" s="19">
        <f t="shared" si="4"/>
        <v>444</v>
      </c>
      <c r="I8" s="20">
        <v>229</v>
      </c>
      <c r="J8" s="21">
        <v>215</v>
      </c>
    </row>
    <row r="9" spans="1:10" ht="12.75" customHeight="1">
      <c r="A9" s="5" t="s">
        <v>96</v>
      </c>
      <c r="B9" s="19">
        <f t="shared" si="2"/>
        <v>4001</v>
      </c>
      <c r="C9" s="20">
        <f t="shared" si="0"/>
        <v>1535</v>
      </c>
      <c r="D9" s="21">
        <f t="shared" si="1"/>
        <v>2466</v>
      </c>
      <c r="E9" s="19">
        <f t="shared" si="3"/>
        <v>3692</v>
      </c>
      <c r="F9" s="20">
        <v>1383</v>
      </c>
      <c r="G9" s="21">
        <v>2309</v>
      </c>
      <c r="H9" s="19">
        <f t="shared" si="4"/>
        <v>309</v>
      </c>
      <c r="I9" s="20">
        <v>152</v>
      </c>
      <c r="J9" s="21">
        <v>157</v>
      </c>
    </row>
    <row r="10" spans="1:10" ht="12.75" customHeight="1">
      <c r="A10" s="5" t="s">
        <v>97</v>
      </c>
      <c r="B10" s="19">
        <f t="shared" si="2"/>
        <v>3386</v>
      </c>
      <c r="C10" s="20">
        <f t="shared" si="0"/>
        <v>1599</v>
      </c>
      <c r="D10" s="21">
        <f t="shared" si="1"/>
        <v>1787</v>
      </c>
      <c r="E10" s="19">
        <f t="shared" si="3"/>
        <v>3106</v>
      </c>
      <c r="F10" s="20">
        <v>1465</v>
      </c>
      <c r="G10" s="21">
        <v>1641</v>
      </c>
      <c r="H10" s="19">
        <f t="shared" si="4"/>
        <v>280</v>
      </c>
      <c r="I10" s="20">
        <v>134</v>
      </c>
      <c r="J10" s="21">
        <v>146</v>
      </c>
    </row>
    <row r="11" spans="1:10" ht="12.75" customHeight="1">
      <c r="A11" s="5" t="s">
        <v>98</v>
      </c>
      <c r="B11" s="19">
        <f t="shared" si="2"/>
        <v>3534</v>
      </c>
      <c r="C11" s="20">
        <f t="shared" si="0"/>
        <v>1669</v>
      </c>
      <c r="D11" s="21">
        <f t="shared" si="1"/>
        <v>1865</v>
      </c>
      <c r="E11" s="19">
        <f t="shared" si="3"/>
        <v>3257</v>
      </c>
      <c r="F11" s="20">
        <v>1529</v>
      </c>
      <c r="G11" s="21">
        <v>1728</v>
      </c>
      <c r="H11" s="19">
        <f t="shared" si="4"/>
        <v>277</v>
      </c>
      <c r="I11" s="20">
        <v>140</v>
      </c>
      <c r="J11" s="21">
        <v>137</v>
      </c>
    </row>
    <row r="12" spans="1:10" ht="12.75" customHeight="1">
      <c r="A12" s="5" t="s">
        <v>99</v>
      </c>
      <c r="B12" s="19">
        <f t="shared" si="2"/>
        <v>4136</v>
      </c>
      <c r="C12" s="20">
        <f t="shared" si="0"/>
        <v>2001</v>
      </c>
      <c r="D12" s="21">
        <f t="shared" si="1"/>
        <v>2135</v>
      </c>
      <c r="E12" s="19">
        <f t="shared" si="3"/>
        <v>3761</v>
      </c>
      <c r="F12" s="20">
        <v>1827</v>
      </c>
      <c r="G12" s="21">
        <v>1934</v>
      </c>
      <c r="H12" s="19">
        <f t="shared" si="4"/>
        <v>375</v>
      </c>
      <c r="I12" s="20">
        <v>174</v>
      </c>
      <c r="J12" s="21">
        <v>201</v>
      </c>
    </row>
    <row r="13" spans="1:10" ht="12.75" customHeight="1">
      <c r="A13" s="5" t="s">
        <v>100</v>
      </c>
      <c r="B13" s="19">
        <f t="shared" si="2"/>
        <v>4320</v>
      </c>
      <c r="C13" s="20">
        <f t="shared" si="0"/>
        <v>2065</v>
      </c>
      <c r="D13" s="21">
        <f t="shared" si="1"/>
        <v>2255</v>
      </c>
      <c r="E13" s="19">
        <f t="shared" si="3"/>
        <v>3885</v>
      </c>
      <c r="F13" s="20">
        <v>1845</v>
      </c>
      <c r="G13" s="21">
        <v>2040</v>
      </c>
      <c r="H13" s="19">
        <f t="shared" si="4"/>
        <v>435</v>
      </c>
      <c r="I13" s="20">
        <v>220</v>
      </c>
      <c r="J13" s="21">
        <v>215</v>
      </c>
    </row>
    <row r="14" spans="1:10" ht="12.75" customHeight="1">
      <c r="A14" s="5" t="s">
        <v>101</v>
      </c>
      <c r="B14" s="19">
        <f t="shared" si="2"/>
        <v>3706</v>
      </c>
      <c r="C14" s="20">
        <f t="shared" si="0"/>
        <v>1626</v>
      </c>
      <c r="D14" s="21">
        <f t="shared" si="1"/>
        <v>2080</v>
      </c>
      <c r="E14" s="19">
        <f t="shared" si="3"/>
        <v>3336</v>
      </c>
      <c r="F14" s="20">
        <v>1468</v>
      </c>
      <c r="G14" s="21">
        <v>1868</v>
      </c>
      <c r="H14" s="19">
        <f t="shared" si="4"/>
        <v>370</v>
      </c>
      <c r="I14" s="20">
        <v>158</v>
      </c>
      <c r="J14" s="21">
        <v>212</v>
      </c>
    </row>
    <row r="15" spans="1:10" ht="12.75" customHeight="1">
      <c r="A15" s="5" t="s">
        <v>102</v>
      </c>
      <c r="B15" s="19">
        <f t="shared" si="2"/>
        <v>3093</v>
      </c>
      <c r="C15" s="20">
        <f t="shared" si="0"/>
        <v>1349</v>
      </c>
      <c r="D15" s="21">
        <f t="shared" si="1"/>
        <v>1744</v>
      </c>
      <c r="E15" s="19">
        <f t="shared" si="3"/>
        <v>2761</v>
      </c>
      <c r="F15" s="20">
        <v>1209</v>
      </c>
      <c r="G15" s="21">
        <v>1552</v>
      </c>
      <c r="H15" s="19">
        <f t="shared" si="4"/>
        <v>332</v>
      </c>
      <c r="I15" s="20">
        <v>140</v>
      </c>
      <c r="J15" s="21">
        <v>192</v>
      </c>
    </row>
    <row r="16" spans="1:10" ht="12.75" customHeight="1">
      <c r="A16" s="5" t="s">
        <v>103</v>
      </c>
      <c r="B16" s="19">
        <f t="shared" si="2"/>
        <v>2909</v>
      </c>
      <c r="C16" s="20">
        <f t="shared" si="0"/>
        <v>1302</v>
      </c>
      <c r="D16" s="21">
        <f t="shared" si="1"/>
        <v>1607</v>
      </c>
      <c r="E16" s="19">
        <f t="shared" si="3"/>
        <v>2609</v>
      </c>
      <c r="F16" s="20">
        <v>1169</v>
      </c>
      <c r="G16" s="21">
        <v>1440</v>
      </c>
      <c r="H16" s="19">
        <f t="shared" si="4"/>
        <v>300</v>
      </c>
      <c r="I16" s="20">
        <v>133</v>
      </c>
      <c r="J16" s="21">
        <v>167</v>
      </c>
    </row>
    <row r="17" spans="1:10" ht="12.75" customHeight="1">
      <c r="A17" s="5" t="s">
        <v>104</v>
      </c>
      <c r="B17" s="19">
        <f t="shared" si="2"/>
        <v>2415</v>
      </c>
      <c r="C17" s="20">
        <f t="shared" si="0"/>
        <v>1109</v>
      </c>
      <c r="D17" s="21">
        <f t="shared" si="1"/>
        <v>1306</v>
      </c>
      <c r="E17" s="19">
        <f t="shared" si="3"/>
        <v>2166</v>
      </c>
      <c r="F17" s="20">
        <v>984</v>
      </c>
      <c r="G17" s="21">
        <v>1182</v>
      </c>
      <c r="H17" s="19">
        <f t="shared" si="4"/>
        <v>249</v>
      </c>
      <c r="I17" s="20">
        <v>125</v>
      </c>
      <c r="J17" s="21">
        <v>124</v>
      </c>
    </row>
    <row r="18" spans="1:10" ht="12.75" customHeight="1">
      <c r="A18" s="5" t="s">
        <v>105</v>
      </c>
      <c r="B18" s="19">
        <f t="shared" si="2"/>
        <v>1935</v>
      </c>
      <c r="C18" s="20">
        <f t="shared" si="0"/>
        <v>880</v>
      </c>
      <c r="D18" s="21">
        <f t="shared" si="1"/>
        <v>1055</v>
      </c>
      <c r="E18" s="19">
        <f t="shared" si="3"/>
        <v>1751</v>
      </c>
      <c r="F18" s="20">
        <v>787</v>
      </c>
      <c r="G18" s="21">
        <v>964</v>
      </c>
      <c r="H18" s="19">
        <f t="shared" si="4"/>
        <v>184</v>
      </c>
      <c r="I18" s="20">
        <v>93</v>
      </c>
      <c r="J18" s="21">
        <v>91</v>
      </c>
    </row>
    <row r="19" spans="1:10" ht="12.75" customHeight="1">
      <c r="A19" s="5" t="s">
        <v>106</v>
      </c>
      <c r="B19" s="19">
        <f t="shared" si="2"/>
        <v>1550</v>
      </c>
      <c r="C19" s="20">
        <f t="shared" si="0"/>
        <v>618</v>
      </c>
      <c r="D19" s="21">
        <f t="shared" si="1"/>
        <v>932</v>
      </c>
      <c r="E19" s="19">
        <f t="shared" si="3"/>
        <v>1373</v>
      </c>
      <c r="F19" s="20">
        <v>532</v>
      </c>
      <c r="G19" s="21">
        <v>841</v>
      </c>
      <c r="H19" s="19">
        <f t="shared" si="4"/>
        <v>177</v>
      </c>
      <c r="I19" s="20">
        <v>86</v>
      </c>
      <c r="J19" s="21">
        <v>91</v>
      </c>
    </row>
    <row r="20" spans="1:10" ht="12.75" customHeight="1">
      <c r="A20" s="5" t="s">
        <v>107</v>
      </c>
      <c r="B20" s="19">
        <f t="shared" si="2"/>
        <v>907</v>
      </c>
      <c r="C20" s="20">
        <f t="shared" si="0"/>
        <v>361</v>
      </c>
      <c r="D20" s="21">
        <f t="shared" si="1"/>
        <v>546</v>
      </c>
      <c r="E20" s="19">
        <f t="shared" si="3"/>
        <v>792</v>
      </c>
      <c r="F20" s="20">
        <v>305</v>
      </c>
      <c r="G20" s="21">
        <v>487</v>
      </c>
      <c r="H20" s="19">
        <f t="shared" si="4"/>
        <v>115</v>
      </c>
      <c r="I20" s="20">
        <v>56</v>
      </c>
      <c r="J20" s="65">
        <v>59</v>
      </c>
    </row>
    <row r="21" spans="1:10" ht="12.75">
      <c r="A21" s="5" t="s">
        <v>108</v>
      </c>
      <c r="B21" s="19">
        <f t="shared" si="2"/>
        <v>604</v>
      </c>
      <c r="C21" s="20">
        <f t="shared" si="0"/>
        <v>225</v>
      </c>
      <c r="D21" s="21">
        <f t="shared" si="1"/>
        <v>379</v>
      </c>
      <c r="E21" s="19">
        <f t="shared" si="3"/>
        <v>531</v>
      </c>
      <c r="F21" s="20">
        <v>194</v>
      </c>
      <c r="G21" s="21">
        <v>337</v>
      </c>
      <c r="H21" s="19">
        <f t="shared" si="4"/>
        <v>73</v>
      </c>
      <c r="I21" s="20">
        <v>31</v>
      </c>
      <c r="J21" s="65">
        <v>42</v>
      </c>
    </row>
    <row r="22" spans="1:10" ht="12.75">
      <c r="A22" s="5" t="s">
        <v>109</v>
      </c>
      <c r="B22" s="19">
        <f t="shared" si="2"/>
        <v>283</v>
      </c>
      <c r="C22" s="20">
        <f t="shared" si="0"/>
        <v>100</v>
      </c>
      <c r="D22" s="21">
        <f t="shared" si="1"/>
        <v>183</v>
      </c>
      <c r="E22" s="19">
        <f t="shared" si="3"/>
        <v>253</v>
      </c>
      <c r="F22" s="20">
        <v>86</v>
      </c>
      <c r="G22" s="21">
        <v>167</v>
      </c>
      <c r="H22" s="19">
        <f t="shared" si="4"/>
        <v>30</v>
      </c>
      <c r="I22" s="20">
        <v>14</v>
      </c>
      <c r="J22" s="65">
        <v>16</v>
      </c>
    </row>
    <row r="23" spans="1:10" ht="12.75">
      <c r="A23" s="5" t="s">
        <v>110</v>
      </c>
      <c r="B23" s="19">
        <f t="shared" si="2"/>
        <v>65</v>
      </c>
      <c r="C23" s="20">
        <f t="shared" si="0"/>
        <v>18</v>
      </c>
      <c r="D23" s="21">
        <f t="shared" si="1"/>
        <v>47</v>
      </c>
      <c r="E23" s="19">
        <f t="shared" si="3"/>
        <v>59</v>
      </c>
      <c r="F23" s="20">
        <v>14</v>
      </c>
      <c r="G23" s="21">
        <v>45</v>
      </c>
      <c r="H23" s="19">
        <f t="shared" si="4"/>
        <v>6</v>
      </c>
      <c r="I23" s="20">
        <v>4</v>
      </c>
      <c r="J23" s="65">
        <v>2</v>
      </c>
    </row>
    <row r="24" spans="1:10" ht="12.75">
      <c r="A24" s="5" t="s">
        <v>111</v>
      </c>
      <c r="B24" s="19">
        <f t="shared" si="2"/>
        <v>10</v>
      </c>
      <c r="C24" s="20">
        <f t="shared" si="0"/>
        <v>4</v>
      </c>
      <c r="D24" s="21">
        <f t="shared" si="1"/>
        <v>6</v>
      </c>
      <c r="E24" s="19">
        <f t="shared" si="3"/>
        <v>10</v>
      </c>
      <c r="F24" s="20">
        <v>4</v>
      </c>
      <c r="G24" s="21">
        <v>6</v>
      </c>
      <c r="H24" s="68" t="s">
        <v>183</v>
      </c>
      <c r="I24" s="68" t="s">
        <v>183</v>
      </c>
      <c r="J24" s="69" t="s">
        <v>183</v>
      </c>
    </row>
    <row r="25" spans="1:10" ht="12.75">
      <c r="A25" s="6" t="s">
        <v>4</v>
      </c>
      <c r="B25" s="68" t="s">
        <v>183</v>
      </c>
      <c r="C25" s="68" t="s">
        <v>183</v>
      </c>
      <c r="D25" s="69" t="s">
        <v>183</v>
      </c>
      <c r="E25" s="68" t="s">
        <v>183</v>
      </c>
      <c r="F25" s="68" t="s">
        <v>183</v>
      </c>
      <c r="G25" s="69" t="s">
        <v>183</v>
      </c>
      <c r="H25" s="68" t="s">
        <v>183</v>
      </c>
      <c r="I25" s="68" t="s">
        <v>183</v>
      </c>
      <c r="J25" s="69" t="s">
        <v>183</v>
      </c>
    </row>
    <row r="26" spans="1:10" ht="12.75">
      <c r="A26" s="7" t="s">
        <v>0</v>
      </c>
      <c r="B26" s="22">
        <f>SUM(C26:D26)</f>
        <v>54740</v>
      </c>
      <c r="C26" s="23">
        <f>SUM(C5:C25)</f>
        <v>25434</v>
      </c>
      <c r="D26" s="24">
        <f>SUM(D5:D25)</f>
        <v>29306</v>
      </c>
      <c r="E26" s="22">
        <f>SUM(F26:G26)</f>
        <v>49629</v>
      </c>
      <c r="F26" s="23">
        <f>SUM(F5:F25)</f>
        <v>22947</v>
      </c>
      <c r="G26" s="24">
        <f>SUM(G5:G25)</f>
        <v>26682</v>
      </c>
      <c r="H26" s="22">
        <f>SUM(I26:J26)</f>
        <v>5111</v>
      </c>
      <c r="I26" s="23">
        <f>SUM(I5:I25)</f>
        <v>2487</v>
      </c>
      <c r="J26" s="66">
        <f>SUM(J5:J25)</f>
        <v>2624</v>
      </c>
    </row>
    <row r="27" spans="1:10" ht="12.75">
      <c r="A27" s="8"/>
      <c r="B27" s="25"/>
      <c r="C27" s="26"/>
      <c r="D27" s="27"/>
      <c r="E27" s="25"/>
      <c r="F27" s="26"/>
      <c r="G27" s="27"/>
      <c r="H27" s="25"/>
      <c r="I27" s="26"/>
      <c r="J27" s="6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Ｐ明朝,太字"&amp;18昭和45年国勢調査年齢（5歳階級別）・男女別人口</oddHeader>
    <oddFooter>&amp;C&amp;P / &amp;N ページ</oddFooter>
  </headerFooter>
  <ignoredErrors>
    <ignoredError sqref="E26 H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安間 哲夫</cp:lastModifiedBy>
  <cp:lastPrinted>2016-10-26T00:01:19Z</cp:lastPrinted>
  <dcterms:created xsi:type="dcterms:W3CDTF">1997-01-08T22:48:59Z</dcterms:created>
  <dcterms:modified xsi:type="dcterms:W3CDTF">2024-06-18T04:43:34Z</dcterms:modified>
  <cp:category/>
  <cp:version/>
  <cp:contentType/>
  <cp:contentStatus/>
</cp:coreProperties>
</file>