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47" activeTab="0"/>
  </bookViews>
  <sheets>
    <sheet name="重点項目" sheetId="1" r:id="rId1"/>
  </sheets>
  <externalReferences>
    <externalReference r:id="rId4"/>
    <externalReference r:id="rId5"/>
    <externalReference r:id="rId6"/>
  </externalReferences>
  <definedNames>
    <definedName name="Cell_計算種別">'[2]省エネメニュー'!$L$2</definedName>
    <definedName name="Cell_東電温暖化用HEMS削減効果">'[1]070507住宅マクロ条件一覧'!$V$196</definedName>
    <definedName name="_xlnm.Print_Area" localSheetId="0">'重点項目'!$A$1:$G$42</definedName>
    <definedName name="衛code">#REF!</definedName>
    <definedName name="衛kg">#REF!</definedName>
    <definedName name="空code">#REF!</definedName>
    <definedName name="空kg">#REF!</definedName>
    <definedName name="資材原単">'[3]⑬原単位'!$A$2:$L$2</definedName>
    <definedName name="昇code">#REF!</definedName>
    <definedName name="昇kg">#REF!</definedName>
    <definedName name="設備品目code">#REF!</definedName>
    <definedName name="設備品目kg1">#REF!</definedName>
    <definedName name="設備品目kg2">#REF!</definedName>
    <definedName name="設備品目kg3">#REF!</definedName>
    <definedName name="設備品目kg4">#REF!</definedName>
    <definedName name="電code">#REF!</definedName>
    <definedName name="電kg">#REF!</definedName>
  </definedNames>
  <calcPr fullCalcOnLoad="1"/>
</workbook>
</file>

<file path=xl/sharedStrings.xml><?xml version="1.0" encoding="utf-8"?>
<sst xmlns="http://schemas.openxmlformats.org/spreadsheetml/2006/main" count="78" uniqueCount="67">
  <si>
    <t>評価項目</t>
  </si>
  <si>
    <t>重点項目</t>
  </si>
  <si>
    <t>評価方法</t>
  </si>
  <si>
    <t>評価内容欄</t>
  </si>
  <si>
    <t>評価点欄</t>
  </si>
  <si>
    <t>採点欄</t>
  </si>
  <si>
    <t>県産材利用の推進</t>
  </si>
  <si>
    <t>主要　　　構造部</t>
  </si>
  <si>
    <t>主要構造部の県産材使用率（％）＝</t>
  </si>
  <si>
    <t>県産材使用量（㎥）／</t>
  </si>
  <si>
    <t>木材使用量（㎥）×100</t>
  </si>
  <si>
    <t>評価対象外</t>
  </si>
  <si>
    <t>床材</t>
  </si>
  <si>
    <t>床材の県産材使用率（％）＝</t>
  </si>
  <si>
    <t>県産材使用面積（㎡）／</t>
  </si>
  <si>
    <t>木材使用可能面積（㎡）×100</t>
  </si>
  <si>
    <t>腰壁</t>
  </si>
  <si>
    <t>腰壁の県産材使用率（％）＝</t>
  </si>
  <si>
    <t>腰壁面積の県産材使用率は50％以上である</t>
  </si>
  <si>
    <t>＝県産材使用面積（㎡）／</t>
  </si>
  <si>
    <t>腰壁面積の県産材使用率は1％から50％未満である</t>
  </si>
  <si>
    <t>上記のいずれにも該当しない</t>
  </si>
  <si>
    <t xml:space="preserve">外装材 </t>
  </si>
  <si>
    <t>外装材の県産材使用率（％）＝</t>
  </si>
  <si>
    <t>外装材の県産材使用率は50％以上である</t>
  </si>
  <si>
    <t>県産材使用可能面積（㎡）／</t>
  </si>
  <si>
    <t>外装材の県産材使用率は1％から50％未満である</t>
  </si>
  <si>
    <t>総使用量　　</t>
  </si>
  <si>
    <t>主要構造部・床材・腰壁・外装材における県産材の総使用量</t>
  </si>
  <si>
    <r>
      <t>県産材を、30</t>
    </r>
    <r>
      <rPr>
        <sz val="8"/>
        <rFont val="ＭＳ 明朝"/>
        <family val="1"/>
      </rPr>
      <t>ｍ3</t>
    </r>
    <r>
      <rPr>
        <sz val="10"/>
        <rFont val="ＭＳ 明朝"/>
        <family val="1"/>
      </rPr>
      <t>以上使用している</t>
    </r>
  </si>
  <si>
    <r>
      <t>県産材を、15</t>
    </r>
    <r>
      <rPr>
        <sz val="8"/>
        <rFont val="ＭＳ 明朝"/>
        <family val="1"/>
      </rPr>
      <t>ｍ3</t>
    </r>
    <r>
      <rPr>
        <sz val="10"/>
        <rFont val="ＭＳ 明朝"/>
        <family val="1"/>
      </rPr>
      <t>から30</t>
    </r>
    <r>
      <rPr>
        <sz val="8"/>
        <rFont val="ＭＳ 明朝"/>
        <family val="1"/>
      </rPr>
      <t>ｍ3</t>
    </r>
    <r>
      <rPr>
        <sz val="10"/>
        <rFont val="ＭＳ 明朝"/>
        <family val="1"/>
      </rPr>
      <t>未満使用している</t>
    </r>
  </si>
  <si>
    <r>
      <t>県産材を、1</t>
    </r>
    <r>
      <rPr>
        <sz val="8"/>
        <rFont val="ＭＳ 明朝"/>
        <family val="1"/>
      </rPr>
      <t>ｍ3</t>
    </r>
    <r>
      <rPr>
        <sz val="10"/>
        <rFont val="ＭＳ 明朝"/>
        <family val="1"/>
      </rPr>
      <t>から15</t>
    </r>
    <r>
      <rPr>
        <sz val="8"/>
        <rFont val="ＭＳ 明朝"/>
        <family val="1"/>
      </rPr>
      <t>ｍ3</t>
    </r>
    <r>
      <rPr>
        <sz val="10"/>
        <rFont val="ＭＳ 明朝"/>
        <family val="1"/>
      </rPr>
      <t>未満使用している</t>
    </r>
  </si>
  <si>
    <t>県産材利用の推進の評価点　計</t>
  </si>
  <si>
    <t>鳥取県認定グリーン商品利用の推進</t>
  </si>
  <si>
    <t>鳥取県認定グリーン商品のうち使用している品目の数</t>
  </si>
  <si>
    <t>鳥取県認定グリーン商品利用の推進の評価点　計</t>
  </si>
  <si>
    <t>自然エネルギー変換利用の推進の評価点　計</t>
  </si>
  <si>
    <t>敷地内緑化推進</t>
  </si>
  <si>
    <t>敷地内における緑化、生物環境の保全等への取組みのうち、採用して入る取組みの区分に応じて与える評価点の合計</t>
  </si>
  <si>
    <t>生物環境の保全と創出に関して十分配慮されており、充実した取組が行われている。（評価ポイント13以上）</t>
  </si>
  <si>
    <t>生物環境の保全と創出に関して配慮されており、比較的多くの取組が行われている。（評価ポイント10～12）</t>
  </si>
  <si>
    <t>生物環境の保全と創出に関して配慮されており、標準的な取組が行われている。（評価ポイント7～9）</t>
  </si>
  <si>
    <t>生物環境の保全と創出に関して配慮されているが、取組が十分とはいえない。（評価ポイント4～6）</t>
  </si>
  <si>
    <t>生物環境の保全と創出に関して配慮に欠け、取組が不十分である。　（評価ポイント0～3）</t>
  </si>
  <si>
    <t>敷地内緑化の推進の評価点　計</t>
  </si>
  <si>
    <t>総合評価点　合計</t>
  </si>
  <si>
    <t>最高評価点　合計</t>
  </si>
  <si>
    <t>設備システムの高効率化</t>
  </si>
  <si>
    <t>別表２に掲げる評価手法に応じ算出されたＢＥＩ値又はＢＥＩｍ値により評価</t>
  </si>
  <si>
    <t>レベル５</t>
  </si>
  <si>
    <t>レベル４</t>
  </si>
  <si>
    <t>レベル３</t>
  </si>
  <si>
    <t>○○ビル</t>
  </si>
  <si>
    <t>「建築資材等」の品目を２種類以上使用し、かつ、その他の品目と合わせて３種類以上使用している</t>
  </si>
  <si>
    <t>「建築資材等」の品目を１種類以上使用し、かつ、その他の品目と合わせて２種類以上使用している</t>
  </si>
  <si>
    <t>「建築資材等」の品目を１種類以上使用</t>
  </si>
  <si>
    <t>レベル１</t>
  </si>
  <si>
    <t>レベル２</t>
  </si>
  <si>
    <t>上記のいずれにも該当しない</t>
  </si>
  <si>
    <t>主要構造部の県産材使用率は50％以上である</t>
  </si>
  <si>
    <t>主要構造部の県産材使用率は１％から50％未満である</t>
  </si>
  <si>
    <t>法令上、主要構造部を木造とすることができない</t>
  </si>
  <si>
    <t>居室床材の県産材使用率は50％以上である</t>
  </si>
  <si>
    <t>居室床材の県産材使用率は１％から50％以上である</t>
  </si>
  <si>
    <t>法令上、居室の腰壁に木材が使用できない</t>
  </si>
  <si>
    <t>法令上、外装材に木材が使用できない</t>
  </si>
  <si>
    <t>ＣＡＳＢＥＥとっとり　重点項目シート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</si>
</sst>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&quot;&quot;"/>
    <numFmt numFmtId="177" formatCode="0.0_ "/>
    <numFmt numFmtId="178" formatCode="0.00_ "/>
    <numFmt numFmtId="179" formatCode="0.00_);[Red]\(0.00\)"/>
    <numFmt numFmtId="180" formatCode="0.00;0.00;&quot;適用外&quot;"/>
    <numFmt numFmtId="181" formatCode=";;&quot;&quot;"/>
    <numFmt numFmtId="182" formatCode="0;0;&quot;－&quot;"/>
    <numFmt numFmtId="183" formatCode="#,##0_ "/>
    <numFmt numFmtId="184" formatCode="0.0"/>
    <numFmt numFmtId="185" formatCode="0.0;0.0;&quot;-&quot;\ "/>
    <numFmt numFmtId="186" formatCode="0.00;0.00;&quot;-&quot;\ "/>
    <numFmt numFmtId="187" formatCode="0.0;0.0;&quot;－&quot;"/>
    <numFmt numFmtId="188" formatCode="#,##0.0;[Red]\-#,##0.0"/>
    <numFmt numFmtId="189" formatCode="0.00;0.00;&quot;－&quot;"/>
    <numFmt numFmtId="190" formatCode="0.000_ "/>
    <numFmt numFmtId="191" formatCode="0.000_);[Red]\(0.000\)"/>
    <numFmt numFmtId="192" formatCode="0_ "/>
    <numFmt numFmtId="193" formatCode="#,###&quot;㎡&quot;"/>
    <numFmt numFmtId="194" formatCode="&quot;レベル &quot;#"/>
    <numFmt numFmtId="195" formatCode="#&quot;ポイント&quot;"/>
    <numFmt numFmtId="196" formatCode="#&quot;点&quot;"/>
    <numFmt numFmtId="197" formatCode="0.0%"/>
    <numFmt numFmtId="198" formatCode="0.00;0.00;&quot;&quot;\ "/>
    <numFmt numFmtId="199" formatCode="#,###&quot;&quot;"/>
    <numFmt numFmtId="200" formatCode="0.00;0.00;&quot;-&quot;"/>
    <numFmt numFmtId="201" formatCode="0.00;0.00;&quot;&quot;"/>
    <numFmt numFmtId="202" formatCode="&quot;レベル &quot;#.0"/>
    <numFmt numFmtId="203" formatCode="&quot;レベル &quot;#0.0"/>
    <numFmt numFmtId="204" formatCode="&quot;レベル &quot;#.0;0.0;&quot;レベル&quot;"/>
    <numFmt numFmtId="205" formatCode="0.00;0.00;&quot;対象外&quot;"/>
    <numFmt numFmtId="206" formatCode="&quot;レベル &quot;#0.0;0.00;&quot;対象外&quot;"/>
    <numFmt numFmtId="207" formatCode="0.0;_Ā"/>
    <numFmt numFmtId="208" formatCode="0.000;_Ā"/>
    <numFmt numFmtId="209" formatCode="#&quot; ポイント&quot;;0.0;&quot;0 ポイント&quot;"/>
    <numFmt numFmtId="210" formatCode="#&quot; ポイント&quot;;\-#&quot; ポイント&quot;;&quot;0 ポイント&quot;"/>
    <numFmt numFmtId="211" formatCode="#&quot; ポイント&quot;;;0&quot; ポイント&quot;"/>
    <numFmt numFmtId="212" formatCode="0.0;_뀀"/>
    <numFmt numFmtId="213" formatCode="&quot;レベル &quot;#;0;&quot;レベル&quot;"/>
    <numFmt numFmtId="214" formatCode="0.0000"/>
    <numFmt numFmtId="215" formatCode="#&quot;年&quot;"/>
    <numFmt numFmtId="216" formatCode="#,##0.000;[Red]\-#,##0.000"/>
    <numFmt numFmtId="217" formatCode="#,##0.0000;[Red]\-#,##0.0000"/>
    <numFmt numFmtId="218" formatCode="0.0000_ "/>
    <numFmt numFmtId="219" formatCode="mmm\-yyyy"/>
    <numFmt numFmtId="220" formatCode="0.0_);[Red]\(0.0\)"/>
    <numFmt numFmtId="221" formatCode="0.0%;0.0%;&quot;-&quot;"/>
    <numFmt numFmtId="222" formatCode="0&quot;Ｐ&quot;"/>
    <numFmt numFmtId="223" formatCode="0_);[Red]\(0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0&quot;ポイント&quot;"/>
    <numFmt numFmtId="229" formatCode="0.00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8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Arial"/>
      <family val="2"/>
    </font>
    <font>
      <b/>
      <sz val="11"/>
      <name val="Arial"/>
      <family val="2"/>
    </font>
    <font>
      <b/>
      <i/>
      <sz val="11"/>
      <name val="ＭＳ Ｐゴシック"/>
      <family val="3"/>
    </font>
    <font>
      <b/>
      <sz val="14"/>
      <color indexed="9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sz val="14"/>
      <name val="ＭＳ 明朝"/>
      <family val="1"/>
    </font>
    <font>
      <sz val="9"/>
      <name val="Meiryo U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double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" fillId="24" borderId="0" xfId="0" applyFont="1" applyFill="1" applyBorder="1" applyAlignment="1">
      <alignment horizontal="center" vertical="center"/>
    </xf>
    <xf numFmtId="186" fontId="22" fillId="0" borderId="0" xfId="0" applyNumberFormat="1" applyFont="1" applyFill="1" applyBorder="1" applyAlignment="1" applyProtection="1">
      <alignment vertical="center"/>
      <protection hidden="1"/>
    </xf>
    <xf numFmtId="0" fontId="18" fillId="0" borderId="0" xfId="0" applyFont="1" applyAlignment="1">
      <alignment vertical="center"/>
    </xf>
    <xf numFmtId="0" fontId="26" fillId="21" borderId="10" xfId="0" applyFont="1" applyFill="1" applyBorder="1" applyAlignment="1">
      <alignment horizontal="center" vertical="center"/>
    </xf>
    <xf numFmtId="0" fontId="26" fillId="21" borderId="11" xfId="0" applyFont="1" applyFill="1" applyBorder="1" applyAlignment="1">
      <alignment horizontal="center" vertical="center"/>
    </xf>
    <xf numFmtId="0" fontId="26" fillId="21" borderId="11" xfId="0" applyFont="1" applyFill="1" applyBorder="1" applyAlignment="1">
      <alignment horizontal="center" vertical="center" wrapText="1" shrinkToFit="1"/>
    </xf>
    <xf numFmtId="0" fontId="26" fillId="21" borderId="12" xfId="0" applyFont="1" applyFill="1" applyBorder="1" applyAlignment="1">
      <alignment horizontal="center" vertical="center" wrapText="1" shrinkToFit="1"/>
    </xf>
    <xf numFmtId="0" fontId="26" fillId="21" borderId="13" xfId="0" applyFont="1" applyFill="1" applyBorder="1" applyAlignment="1">
      <alignment horizontal="center" vertical="center" wrapText="1" shrinkToFit="1"/>
    </xf>
    <xf numFmtId="0" fontId="27" fillId="21" borderId="0" xfId="0" applyFont="1" applyFill="1" applyBorder="1" applyAlignment="1">
      <alignment horizontal="center" vertical="center" wrapText="1" shrinkToFit="1"/>
    </xf>
    <xf numFmtId="0" fontId="28" fillId="0" borderId="0" xfId="0" applyFont="1" applyAlignment="1">
      <alignment vertical="center"/>
    </xf>
    <xf numFmtId="49" fontId="28" fillId="0" borderId="14" xfId="0" applyNumberFormat="1" applyFont="1" applyBorder="1" applyAlignment="1">
      <alignment vertical="center" wrapText="1" shrinkToFit="1"/>
    </xf>
    <xf numFmtId="0" fontId="28" fillId="0" borderId="15" xfId="0" applyFont="1" applyBorder="1" applyAlignment="1">
      <alignment vertical="center" wrapText="1" shrinkToFit="1"/>
    </xf>
    <xf numFmtId="0" fontId="29" fillId="0" borderId="16" xfId="0" applyNumberFormat="1" applyFont="1" applyBorder="1" applyAlignment="1">
      <alignment horizontal="center" vertical="center" wrapText="1" shrinkToFit="1"/>
    </xf>
    <xf numFmtId="222" fontId="29" fillId="0" borderId="0" xfId="0" applyNumberFormat="1" applyFont="1" applyBorder="1" applyAlignment="1">
      <alignment horizontal="right" vertical="center" wrapText="1" shrinkToFit="1"/>
    </xf>
    <xf numFmtId="49" fontId="28" fillId="0" borderId="17" xfId="0" applyNumberFormat="1" applyFont="1" applyBorder="1" applyAlignment="1">
      <alignment vertical="center" wrapText="1" shrinkToFit="1"/>
    </xf>
    <xf numFmtId="0" fontId="28" fillId="0" borderId="18" xfId="0" applyFont="1" applyBorder="1" applyAlignment="1">
      <alignment vertical="center" wrapText="1" shrinkToFit="1"/>
    </xf>
    <xf numFmtId="0" fontId="29" fillId="0" borderId="19" xfId="0" applyNumberFormat="1" applyFont="1" applyBorder="1" applyAlignment="1">
      <alignment horizontal="center" vertical="center" wrapText="1" shrinkToFit="1"/>
    </xf>
    <xf numFmtId="0" fontId="29" fillId="0" borderId="20" xfId="0" applyNumberFormat="1" applyFont="1" applyBorder="1" applyAlignment="1">
      <alignment horizontal="center" vertical="center" wrapText="1" shrinkToFit="1"/>
    </xf>
    <xf numFmtId="1" fontId="28" fillId="0" borderId="0" xfId="0" applyNumberFormat="1" applyFont="1" applyAlignment="1">
      <alignment vertical="center"/>
    </xf>
    <xf numFmtId="49" fontId="28" fillId="0" borderId="21" xfId="0" applyNumberFormat="1" applyFont="1" applyBorder="1" applyAlignment="1">
      <alignment vertical="center" wrapText="1" shrinkToFit="1"/>
    </xf>
    <xf numFmtId="0" fontId="28" fillId="0" borderId="22" xfId="0" applyFont="1" applyBorder="1" applyAlignment="1">
      <alignment vertical="center" wrapText="1" shrinkToFit="1"/>
    </xf>
    <xf numFmtId="0" fontId="25" fillId="0" borderId="23" xfId="0" applyNumberFormat="1" applyFont="1" applyBorder="1" applyAlignment="1">
      <alignment horizontal="center" vertical="center" wrapText="1" shrinkToFit="1"/>
    </xf>
    <xf numFmtId="0" fontId="28" fillId="0" borderId="24" xfId="0" applyFont="1" applyBorder="1" applyAlignment="1">
      <alignment vertical="center" wrapText="1" shrinkToFit="1"/>
    </xf>
    <xf numFmtId="0" fontId="28" fillId="0" borderId="17" xfId="0" applyFont="1" applyBorder="1" applyAlignment="1">
      <alignment horizontal="justify" vertical="center" wrapText="1" shrinkToFit="1"/>
    </xf>
    <xf numFmtId="0" fontId="28" fillId="0" borderId="25" xfId="0" applyFont="1" applyBorder="1" applyAlignment="1">
      <alignment horizontal="justify" vertical="center" wrapText="1" shrinkToFit="1"/>
    </xf>
    <xf numFmtId="0" fontId="28" fillId="0" borderId="26" xfId="0" applyFont="1" applyBorder="1" applyAlignment="1">
      <alignment horizontal="justify" vertical="center" wrapText="1" shrinkToFit="1"/>
    </xf>
    <xf numFmtId="0" fontId="28" fillId="0" borderId="27" xfId="0" applyFont="1" applyBorder="1" applyAlignment="1">
      <alignment horizontal="justify" vertical="center" wrapText="1" shrinkToFit="1"/>
    </xf>
    <xf numFmtId="0" fontId="28" fillId="0" borderId="28" xfId="0" applyFont="1" applyBorder="1" applyAlignment="1">
      <alignment horizontal="justify" vertical="center" wrapText="1" shrinkToFit="1"/>
    </xf>
    <xf numFmtId="0" fontId="29" fillId="0" borderId="23" xfId="0" applyNumberFormat="1" applyFont="1" applyBorder="1" applyAlignment="1">
      <alignment horizontal="center" vertical="center" wrapText="1" shrinkToFit="1"/>
    </xf>
    <xf numFmtId="223" fontId="31" fillId="7" borderId="29" xfId="0" applyNumberFormat="1" applyFont="1" applyFill="1" applyBorder="1" applyAlignment="1">
      <alignment horizontal="center" vertical="center" wrapText="1" shrinkToFit="1"/>
    </xf>
    <xf numFmtId="1" fontId="31" fillId="25" borderId="29" xfId="0" applyNumberFormat="1" applyFont="1" applyFill="1" applyBorder="1" applyAlignment="1">
      <alignment horizontal="center" vertical="center" wrapText="1" shrinkToFit="1"/>
    </xf>
    <xf numFmtId="222" fontId="32" fillId="0" borderId="0" xfId="0" applyNumberFormat="1" applyFont="1" applyFill="1" applyBorder="1" applyAlignment="1">
      <alignment horizontal="center" vertical="center" wrapText="1" shrinkToFit="1"/>
    </xf>
    <xf numFmtId="0" fontId="28" fillId="0" borderId="17" xfId="0" applyFont="1" applyBorder="1" applyAlignment="1">
      <alignment vertical="center" wrapText="1" shrinkToFit="1"/>
    </xf>
    <xf numFmtId="0" fontId="28" fillId="0" borderId="25" xfId="0" applyFont="1" applyBorder="1" applyAlignment="1">
      <alignment vertical="center" wrapText="1" shrinkToFit="1"/>
    </xf>
    <xf numFmtId="0" fontId="28" fillId="0" borderId="30" xfId="0" applyFont="1" applyBorder="1" applyAlignment="1">
      <alignment vertical="center" wrapText="1" shrinkToFit="1"/>
    </xf>
    <xf numFmtId="0" fontId="29" fillId="0" borderId="31" xfId="0" applyNumberFormat="1" applyFont="1" applyBorder="1" applyAlignment="1">
      <alignment horizontal="center" vertical="center" wrapText="1" shrinkToFit="1"/>
    </xf>
    <xf numFmtId="0" fontId="31" fillId="7" borderId="29" xfId="0" applyNumberFormat="1" applyFont="1" applyFill="1" applyBorder="1" applyAlignment="1">
      <alignment horizontal="center" vertical="center" wrapText="1" shrinkToFit="1"/>
    </xf>
    <xf numFmtId="0" fontId="32" fillId="0" borderId="0" xfId="0" applyFont="1" applyFill="1" applyBorder="1" applyAlignment="1">
      <alignment horizontal="center" vertical="center" wrapText="1" shrinkToFit="1"/>
    </xf>
    <xf numFmtId="1" fontId="33" fillId="25" borderId="29" xfId="0" applyNumberFormat="1" applyFont="1" applyFill="1" applyBorder="1" applyAlignment="1">
      <alignment horizontal="center" vertical="center" wrapText="1" shrinkToFit="1"/>
    </xf>
    <xf numFmtId="0" fontId="28" fillId="0" borderId="32" xfId="0" applyFont="1" applyBorder="1" applyAlignment="1">
      <alignment vertical="center" wrapText="1" shrinkToFit="1"/>
    </xf>
    <xf numFmtId="0" fontId="29" fillId="0" borderId="33" xfId="0" applyNumberFormat="1" applyFont="1" applyBorder="1" applyAlignment="1">
      <alignment horizontal="center" vertical="center" wrapText="1" shrinkToFit="1"/>
    </xf>
    <xf numFmtId="0" fontId="29" fillId="0" borderId="0" xfId="0" applyFont="1" applyAlignment="1">
      <alignment vertical="center"/>
    </xf>
    <xf numFmtId="1" fontId="29" fillId="0" borderId="0" xfId="0" applyNumberFormat="1" applyFont="1" applyAlignment="1">
      <alignment vertical="center"/>
    </xf>
    <xf numFmtId="0" fontId="31" fillId="7" borderId="34" xfId="0" applyFont="1" applyFill="1" applyBorder="1" applyAlignment="1">
      <alignment horizontal="center" vertical="center" wrapText="1" shrinkToFit="1"/>
    </xf>
    <xf numFmtId="1" fontId="33" fillId="25" borderId="34" xfId="0" applyNumberFormat="1" applyFont="1" applyFill="1" applyBorder="1" applyAlignment="1">
      <alignment horizontal="center" vertical="center" wrapText="1" shrinkToFit="1"/>
    </xf>
    <xf numFmtId="1" fontId="33" fillId="25" borderId="35" xfId="0" applyNumberFormat="1" applyFont="1" applyFill="1" applyBorder="1" applyAlignment="1">
      <alignment horizontal="center" vertical="center" wrapText="1" shrinkToFit="1"/>
    </xf>
    <xf numFmtId="1" fontId="33" fillId="25" borderId="36" xfId="0" applyNumberFormat="1" applyFont="1" applyFill="1" applyBorder="1" applyAlignment="1">
      <alignment horizontal="center" vertical="center" wrapText="1" shrinkToFit="1"/>
    </xf>
    <xf numFmtId="0" fontId="29" fillId="0" borderId="0" xfId="0" applyFont="1" applyAlignment="1">
      <alignment vertical="center" wrapText="1" shrinkToFit="1"/>
    </xf>
    <xf numFmtId="0" fontId="34" fillId="0" borderId="0" xfId="0" applyFont="1" applyAlignment="1">
      <alignment horizontal="center" vertical="center"/>
    </xf>
    <xf numFmtId="0" fontId="28" fillId="0" borderId="37" xfId="0" applyFont="1" applyBorder="1" applyAlignment="1">
      <alignment vertical="center" wrapText="1" shrinkToFit="1"/>
    </xf>
    <xf numFmtId="0" fontId="28" fillId="0" borderId="37" xfId="0" applyFont="1" applyBorder="1" applyAlignment="1">
      <alignment horizontal="justify" vertical="center" wrapText="1" shrinkToFit="1"/>
    </xf>
    <xf numFmtId="0" fontId="28" fillId="0" borderId="38" xfId="0" applyFont="1" applyBorder="1" applyAlignment="1">
      <alignment vertical="center" wrapText="1" shrinkToFit="1"/>
    </xf>
    <xf numFmtId="0" fontId="29" fillId="0" borderId="39" xfId="0" applyNumberFormat="1" applyFont="1" applyBorder="1" applyAlignment="1">
      <alignment horizontal="center" vertical="center" wrapText="1" shrinkToFit="1"/>
    </xf>
    <xf numFmtId="0" fontId="30" fillId="7" borderId="40" xfId="0" applyFont="1" applyFill="1" applyBorder="1" applyAlignment="1">
      <alignment horizontal="center" vertical="center"/>
    </xf>
    <xf numFmtId="0" fontId="30" fillId="7" borderId="41" xfId="0" applyFont="1" applyFill="1" applyBorder="1" applyAlignment="1">
      <alignment horizontal="center" vertical="center"/>
    </xf>
    <xf numFmtId="0" fontId="30" fillId="7" borderId="42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30" fillId="7" borderId="46" xfId="0" applyFont="1" applyFill="1" applyBorder="1" applyAlignment="1">
      <alignment horizontal="center" vertical="center" wrapText="1" shrinkToFit="1"/>
    </xf>
    <xf numFmtId="0" fontId="30" fillId="7" borderId="47" xfId="0" applyFont="1" applyFill="1" applyBorder="1" applyAlignment="1">
      <alignment horizontal="center" vertical="center" wrapText="1" shrinkToFit="1"/>
    </xf>
    <xf numFmtId="0" fontId="30" fillId="7" borderId="36" xfId="0" applyFont="1" applyFill="1" applyBorder="1" applyAlignment="1">
      <alignment horizontal="center" vertical="center" wrapText="1" shrinkToFit="1"/>
    </xf>
    <xf numFmtId="0" fontId="30" fillId="0" borderId="46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28" fillId="0" borderId="48" xfId="0" applyFont="1" applyBorder="1" applyAlignment="1">
      <alignment vertical="top" wrapText="1" shrinkToFit="1"/>
    </xf>
    <xf numFmtId="0" fontId="28" fillId="0" borderId="49" xfId="0" applyFont="1" applyBorder="1" applyAlignment="1">
      <alignment vertical="top" wrapText="1" shrinkToFit="1"/>
    </xf>
    <xf numFmtId="0" fontId="28" fillId="0" borderId="50" xfId="0" applyFont="1" applyBorder="1" applyAlignment="1">
      <alignment vertical="top" wrapText="1" shrinkToFit="1"/>
    </xf>
    <xf numFmtId="0" fontId="28" fillId="0" borderId="32" xfId="0" applyFont="1" applyBorder="1" applyAlignment="1">
      <alignment vertical="top" wrapText="1" shrinkToFit="1"/>
    </xf>
    <xf numFmtId="0" fontId="28" fillId="0" borderId="17" xfId="0" applyFont="1" applyBorder="1" applyAlignment="1">
      <alignment vertical="top" wrapText="1" shrinkToFit="1"/>
    </xf>
    <xf numFmtId="0" fontId="28" fillId="0" borderId="51" xfId="0" applyFont="1" applyBorder="1" applyAlignment="1">
      <alignment vertical="top" wrapText="1" shrinkToFit="1"/>
    </xf>
    <xf numFmtId="1" fontId="30" fillId="25" borderId="33" xfId="0" applyNumberFormat="1" applyFont="1" applyFill="1" applyBorder="1" applyAlignment="1" applyProtection="1">
      <alignment horizontal="center" vertical="center" wrapText="1" shrinkToFit="1"/>
      <protection locked="0"/>
    </xf>
    <xf numFmtId="1" fontId="30" fillId="25" borderId="23" xfId="0" applyNumberFormat="1" applyFont="1" applyFill="1" applyBorder="1" applyAlignment="1" applyProtection="1">
      <alignment horizontal="center" vertical="center" wrapText="1" shrinkToFit="1"/>
      <protection locked="0"/>
    </xf>
    <xf numFmtId="1" fontId="30" fillId="25" borderId="52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43" xfId="0" applyFont="1" applyBorder="1" applyAlignment="1">
      <alignment vertical="top" wrapText="1" shrinkToFit="1"/>
    </xf>
    <xf numFmtId="0" fontId="28" fillId="0" borderId="53" xfId="0" applyFont="1" applyBorder="1" applyAlignment="1">
      <alignment vertical="top" wrapText="1" shrinkToFit="1"/>
    </xf>
    <xf numFmtId="0" fontId="28" fillId="0" borderId="14" xfId="0" applyFont="1" applyBorder="1" applyAlignment="1">
      <alignment horizontal="left" vertical="top" wrapText="1" shrinkToFit="1"/>
    </xf>
    <xf numFmtId="0" fontId="28" fillId="0" borderId="17" xfId="0" applyFont="1" applyBorder="1" applyAlignment="1">
      <alignment horizontal="left" vertical="top" wrapText="1" shrinkToFit="1"/>
    </xf>
    <xf numFmtId="1" fontId="30" fillId="25" borderId="16" xfId="0" applyNumberFormat="1" applyFont="1" applyFill="1" applyBorder="1" applyAlignment="1" applyProtection="1">
      <alignment horizontal="center" vertical="center" wrapText="1" shrinkToFit="1"/>
      <protection locked="0"/>
    </xf>
    <xf numFmtId="1" fontId="30" fillId="25" borderId="54" xfId="0" applyNumberFormat="1" applyFont="1" applyFill="1" applyBorder="1" applyAlignment="1" applyProtection="1">
      <alignment horizontal="center" vertical="center" wrapText="1" shrinkToFit="1"/>
      <protection locked="0"/>
    </xf>
    <xf numFmtId="1" fontId="30" fillId="25" borderId="55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14" xfId="0" applyFont="1" applyBorder="1" applyAlignment="1">
      <alignment vertical="top" wrapText="1" shrinkToFit="1"/>
    </xf>
    <xf numFmtId="0" fontId="28" fillId="0" borderId="21" xfId="0" applyFont="1" applyBorder="1" applyAlignment="1">
      <alignment vertical="top" wrapText="1" shrinkToFit="1"/>
    </xf>
    <xf numFmtId="0" fontId="24" fillId="24" borderId="56" xfId="0" applyNumberFormat="1" applyFont="1" applyFill="1" applyBorder="1" applyAlignment="1" applyProtection="1">
      <alignment vertical="center"/>
      <protection hidden="1"/>
    </xf>
    <xf numFmtId="3" fontId="23" fillId="26" borderId="57" xfId="0" applyNumberFormat="1" applyFont="1" applyFill="1" applyBorder="1" applyAlignment="1" applyProtection="1">
      <alignment vertical="center"/>
      <protection hidden="1"/>
    </xf>
    <xf numFmtId="3" fontId="23" fillId="26" borderId="58" xfId="0" applyNumberFormat="1" applyFont="1" applyFill="1" applyBorder="1" applyAlignment="1" applyProtection="1">
      <alignment vertical="center"/>
      <protection hidden="1"/>
    </xf>
    <xf numFmtId="3" fontId="23" fillId="26" borderId="59" xfId="0" applyNumberFormat="1" applyFont="1" applyFill="1" applyBorder="1" applyAlignment="1" applyProtection="1">
      <alignment vertical="center"/>
      <protection hidden="1"/>
    </xf>
    <xf numFmtId="0" fontId="28" fillId="0" borderId="60" xfId="0" applyFont="1" applyBorder="1" applyAlignment="1">
      <alignment vertical="top" wrapText="1" shrinkToFit="1"/>
    </xf>
    <xf numFmtId="0" fontId="28" fillId="0" borderId="61" xfId="0" applyFont="1" applyBorder="1" applyAlignment="1">
      <alignment vertical="top" wrapText="1" shrinkToFit="1"/>
    </xf>
    <xf numFmtId="49" fontId="28" fillId="0" borderId="14" xfId="0" applyNumberFormat="1" applyFont="1" applyBorder="1" applyAlignment="1">
      <alignment vertical="top" wrapText="1" shrinkToFit="1"/>
    </xf>
    <xf numFmtId="49" fontId="28" fillId="0" borderId="17" xfId="0" applyNumberFormat="1" applyFont="1" applyBorder="1" applyAlignment="1">
      <alignment vertical="top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bec.or.jp/CASBEE/download/2007&#24180;&#29256;&#12477;&#12501;&#12488;\&#12377;&#12414;&#12356;&#12477;&#12501;&#12488;\Re_%20CASBEE_LCCO2&#12395;&#38306;&#12377;&#12427;&#25972;&#29702;&#12513;&#12514;\&#23621;&#20303;&#26178;&#12465;&#12540;&#12473;&#12473;&#12479;&#12487;&#12451;\070519_&#36939;&#29992;&#26178;CO2&#27010;&#31639;&#65288;&#36817;&#30000;&#2591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bec.or.jp/CASBEE/download/Documents%20and%20Settings\mkyhk\&#12487;&#12473;&#12463;&#12488;&#12483;&#12503;\&#20303;&#23429;&#12510;&#12463;&#12525;&#12514;&#12487;&#12523;_&#22238;&#24112;&#24335;&#22793;&#26356;200605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bec.or.jp/CASBEE/download/temp\@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紙"/>
      <sheetName val="070519_CO2感度評価CS"/>
      <sheetName val="070519_感度評価まとめ"/>
      <sheetName val="070507住宅マクロ感度評価"/>
      <sheetName val="070507住宅マクロ条件一覧"/>
      <sheetName val="070501CO2感度評価全館"/>
      <sheetName val="070501CO2感度評価間欠"/>
      <sheetName val="補正"/>
      <sheetName val="レベル設定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東電温暖化_条件設定"/>
      <sheetName val="☆世帯条件"/>
      <sheetName val="☆世帯結果"/>
      <sheetName val="■□使用方法□■"/>
      <sheetName val="★計算シート★"/>
      <sheetName val="選択都市の情報"/>
      <sheetName val="【DB】世帯数"/>
      <sheetName val="【DB】平均延べ床面積"/>
      <sheetName val="省エネメニュー"/>
      <sheetName val="web_条件"/>
      <sheetName val="web_ENE_用途"/>
      <sheetName val="web_ENE_燃料"/>
      <sheetName val="web_CO2_用途"/>
      <sheetName val="web_CO2_燃料"/>
      <sheetName val="【DB】断熱水準別シェア"/>
      <sheetName val="燃料別ｴﾈ消費"/>
      <sheetName val="【DB】熱損失係数"/>
      <sheetName val="【DB】暖冷房条件"/>
      <sheetName val="【DB】機器効率・機器特性"/>
      <sheetName val="【DB】対策係数"/>
      <sheetName val="【DB】暖冷房回帰式"/>
      <sheetName val="【DB】太陽エネルギー"/>
      <sheetName val="燃料別負荷分担・効率"/>
      <sheetName val="暖冷房(月_都道府県）"/>
      <sheetName val="暖冷房(月_世帯)"/>
      <sheetName val="給湯・機器(月_都道府県）"/>
      <sheetName val="給湯・機器(月_世帯)"/>
      <sheetName val="給湯・機器(季_日_世帯)"/>
      <sheetName val="冬季平日"/>
      <sheetName val="冬季休日"/>
      <sheetName val="夏季平日"/>
      <sheetName val="夏季休日"/>
      <sheetName val="中間季平日"/>
      <sheetName val="中間季休日"/>
      <sheetName val="【DB】燃料別分担(暖冷房)"/>
      <sheetName val="【DB】燃料別分担(給湯・厨房)"/>
      <sheetName val="【DB】平均世帯人員"/>
      <sheetName val="【DB】気温"/>
      <sheetName val="【DB】暖デグリデー"/>
      <sheetName val="【DB】冷デグリデー"/>
      <sheetName val="【DB】月気温_給水温度"/>
      <sheetName val="【DB】給湯原単位"/>
      <sheetName val="【DB】機器一覧"/>
      <sheetName val="【DB】機器普及台数"/>
      <sheetName val="カレンダー"/>
      <sheetName val="その他パラ"/>
      <sheetName val="【ﾃﾝﾌﾟﾚｰﾄ】全国集計"/>
      <sheetName val="【ﾃﾝﾌﾟﾚｰﾄ】全都道府県"/>
    </sheetNames>
    <sheetDataSet>
      <sheetData sheetId="8">
        <row r="2">
          <cell r="L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@"/>
      <sheetName val="⑬原単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8"/>
  <sheetViews>
    <sheetView tabSelected="1" view="pageBreakPreview" zoomScaleSheetLayoutView="100" zoomScalePageLayoutView="0" workbookViewId="0" topLeftCell="A17">
      <selection activeCell="G24" sqref="G24:G27"/>
    </sheetView>
  </sheetViews>
  <sheetFormatPr defaultColWidth="9.00390625" defaultRowHeight="13.5"/>
  <cols>
    <col min="1" max="1" width="1.625" style="44" customWidth="1"/>
    <col min="2" max="2" width="8.625" style="44" customWidth="1"/>
    <col min="3" max="3" width="7.625" style="44" customWidth="1"/>
    <col min="4" max="4" width="30.625" style="50" customWidth="1"/>
    <col min="5" max="5" width="47.625" style="50" customWidth="1"/>
    <col min="6" max="6" width="8.125" style="50" customWidth="1"/>
    <col min="7" max="7" width="7.625" style="44" customWidth="1"/>
    <col min="8" max="8" width="1.4921875" style="44" customWidth="1"/>
    <col min="9" max="9" width="4.625" style="44" customWidth="1"/>
    <col min="10" max="10" width="6.625" style="50" hidden="1" customWidth="1"/>
    <col min="11" max="21" width="6.625" style="44" customWidth="1"/>
    <col min="22" max="23" width="12.625" style="44" customWidth="1"/>
    <col min="24" max="16384" width="9.00390625" style="44" customWidth="1"/>
  </cols>
  <sheetData>
    <row r="1" spans="2:10" ht="21.75" customHeight="1">
      <c r="B1" s="86" t="s">
        <v>66</v>
      </c>
      <c r="C1" s="86"/>
      <c r="D1" s="86"/>
      <c r="E1" s="3"/>
      <c r="F1" s="4"/>
      <c r="G1" s="1"/>
      <c r="J1" s="4"/>
    </row>
    <row r="2" spans="2:10" ht="21.75" customHeight="1" thickBot="1">
      <c r="B2" s="87" t="s">
        <v>52</v>
      </c>
      <c r="C2" s="88"/>
      <c r="D2" s="89"/>
      <c r="E2" s="89"/>
      <c r="F2" s="2"/>
      <c r="G2" s="1"/>
      <c r="J2" s="2"/>
    </row>
    <row r="3" spans="2:10" s="5" customFormat="1" ht="22.5" customHeight="1">
      <c r="B3" s="6" t="s">
        <v>1</v>
      </c>
      <c r="C3" s="7" t="s">
        <v>0</v>
      </c>
      <c r="D3" s="8" t="s">
        <v>2</v>
      </c>
      <c r="E3" s="9" t="s">
        <v>3</v>
      </c>
      <c r="F3" s="10" t="s">
        <v>4</v>
      </c>
      <c r="G3" s="10" t="s">
        <v>5</v>
      </c>
      <c r="J3" s="11"/>
    </row>
    <row r="4" spans="2:10" s="12" customFormat="1" ht="16.5" customHeight="1">
      <c r="B4" s="90" t="s">
        <v>6</v>
      </c>
      <c r="C4" s="84" t="s">
        <v>7</v>
      </c>
      <c r="D4" s="13" t="s">
        <v>8</v>
      </c>
      <c r="E4" s="14" t="s">
        <v>59</v>
      </c>
      <c r="F4" s="15">
        <v>5</v>
      </c>
      <c r="G4" s="81"/>
      <c r="J4" s="16"/>
    </row>
    <row r="5" spans="2:10" s="12" customFormat="1" ht="16.5" customHeight="1">
      <c r="B5" s="91"/>
      <c r="C5" s="72"/>
      <c r="D5" s="17" t="s">
        <v>9</v>
      </c>
      <c r="E5" s="18" t="s">
        <v>60</v>
      </c>
      <c r="F5" s="19">
        <v>3</v>
      </c>
      <c r="G5" s="75"/>
      <c r="J5" s="16" t="b">
        <f>IF(G4="評価対象外","5")</f>
        <v>0</v>
      </c>
    </row>
    <row r="6" spans="2:10" s="12" customFormat="1" ht="16.5" customHeight="1">
      <c r="B6" s="91"/>
      <c r="C6" s="72"/>
      <c r="D6" s="17" t="s">
        <v>10</v>
      </c>
      <c r="E6" s="18" t="s">
        <v>21</v>
      </c>
      <c r="F6" s="20">
        <v>0</v>
      </c>
      <c r="G6" s="75"/>
      <c r="I6" s="21"/>
      <c r="J6" s="16"/>
    </row>
    <row r="7" spans="2:10" s="12" customFormat="1" ht="16.5" customHeight="1">
      <c r="B7" s="91"/>
      <c r="C7" s="85"/>
      <c r="D7" s="22"/>
      <c r="E7" s="23" t="s">
        <v>61</v>
      </c>
      <c r="F7" s="24" t="s">
        <v>11</v>
      </c>
      <c r="G7" s="82"/>
      <c r="I7" s="21"/>
      <c r="J7" s="16"/>
    </row>
    <row r="8" spans="2:10" s="12" customFormat="1" ht="16.5" customHeight="1">
      <c r="B8" s="91"/>
      <c r="C8" s="79" t="s">
        <v>12</v>
      </c>
      <c r="D8" s="13" t="s">
        <v>13</v>
      </c>
      <c r="E8" s="25" t="s">
        <v>62</v>
      </c>
      <c r="F8" s="15">
        <v>5</v>
      </c>
      <c r="G8" s="81"/>
      <c r="J8" s="16"/>
    </row>
    <row r="9" spans="2:10" s="12" customFormat="1" ht="16.5" customHeight="1">
      <c r="B9" s="91"/>
      <c r="C9" s="80"/>
      <c r="D9" s="17" t="s">
        <v>14</v>
      </c>
      <c r="E9" s="18" t="s">
        <v>63</v>
      </c>
      <c r="F9" s="19">
        <v>3</v>
      </c>
      <c r="G9" s="75"/>
      <c r="J9" s="16"/>
    </row>
    <row r="10" spans="2:10" s="12" customFormat="1" ht="16.5" customHeight="1">
      <c r="B10" s="91"/>
      <c r="C10" s="80"/>
      <c r="D10" s="22" t="s">
        <v>15</v>
      </c>
      <c r="E10" s="54" t="s">
        <v>21</v>
      </c>
      <c r="F10" s="55">
        <v>0</v>
      </c>
      <c r="G10" s="82"/>
      <c r="I10" s="21"/>
      <c r="J10" s="16"/>
    </row>
    <row r="11" spans="2:10" s="12" customFormat="1" ht="16.5" customHeight="1">
      <c r="B11" s="91"/>
      <c r="C11" s="84" t="s">
        <v>16</v>
      </c>
      <c r="D11" s="17" t="s">
        <v>17</v>
      </c>
      <c r="E11" s="26" t="s">
        <v>18</v>
      </c>
      <c r="F11" s="31">
        <v>5</v>
      </c>
      <c r="G11" s="75"/>
      <c r="J11" s="16"/>
    </row>
    <row r="12" spans="2:10" s="12" customFormat="1" ht="16.5" customHeight="1">
      <c r="B12" s="91"/>
      <c r="C12" s="72"/>
      <c r="D12" s="17" t="s">
        <v>19</v>
      </c>
      <c r="E12" s="27" t="s">
        <v>20</v>
      </c>
      <c r="F12" s="20">
        <v>3</v>
      </c>
      <c r="G12" s="75"/>
      <c r="J12" s="16" t="b">
        <f>IF(G11="評価対象外","5")</f>
        <v>0</v>
      </c>
    </row>
    <row r="13" spans="2:10" s="12" customFormat="1" ht="16.5" customHeight="1">
      <c r="B13" s="91"/>
      <c r="C13" s="72"/>
      <c r="D13" s="17" t="s">
        <v>15</v>
      </c>
      <c r="E13" s="26" t="s">
        <v>21</v>
      </c>
      <c r="F13" s="20">
        <v>0</v>
      </c>
      <c r="G13" s="75"/>
      <c r="I13" s="21"/>
      <c r="J13" s="16"/>
    </row>
    <row r="14" spans="2:10" s="12" customFormat="1" ht="16.5" customHeight="1">
      <c r="B14" s="91"/>
      <c r="C14" s="85"/>
      <c r="D14" s="22"/>
      <c r="E14" s="28" t="s">
        <v>64</v>
      </c>
      <c r="F14" s="24" t="s">
        <v>11</v>
      </c>
      <c r="G14" s="82"/>
      <c r="I14" s="21"/>
      <c r="J14" s="16"/>
    </row>
    <row r="15" spans="2:10" s="12" customFormat="1" ht="16.5" customHeight="1">
      <c r="B15" s="91"/>
      <c r="C15" s="84" t="s">
        <v>22</v>
      </c>
      <c r="D15" s="13" t="s">
        <v>23</v>
      </c>
      <c r="E15" s="29" t="s">
        <v>24</v>
      </c>
      <c r="F15" s="15">
        <v>5</v>
      </c>
      <c r="G15" s="81"/>
      <c r="J15" s="16"/>
    </row>
    <row r="16" spans="2:10" s="12" customFormat="1" ht="16.5" customHeight="1">
      <c r="B16" s="91"/>
      <c r="C16" s="72"/>
      <c r="D16" s="17" t="s">
        <v>25</v>
      </c>
      <c r="E16" s="27" t="s">
        <v>26</v>
      </c>
      <c r="F16" s="20">
        <v>3</v>
      </c>
      <c r="G16" s="75"/>
      <c r="J16" s="16" t="b">
        <f>IF(G15="評価対象外","5")</f>
        <v>0</v>
      </c>
    </row>
    <row r="17" spans="2:10" s="12" customFormat="1" ht="16.5" customHeight="1">
      <c r="B17" s="91"/>
      <c r="C17" s="72"/>
      <c r="D17" s="17" t="s">
        <v>15</v>
      </c>
      <c r="E17" s="27" t="s">
        <v>21</v>
      </c>
      <c r="F17" s="20">
        <v>0</v>
      </c>
      <c r="G17" s="75"/>
      <c r="I17" s="21"/>
      <c r="J17" s="16"/>
    </row>
    <row r="18" spans="2:10" s="12" customFormat="1" ht="16.5" customHeight="1">
      <c r="B18" s="91"/>
      <c r="C18" s="85"/>
      <c r="D18" s="22"/>
      <c r="E18" s="28" t="s">
        <v>65</v>
      </c>
      <c r="F18" s="24" t="s">
        <v>11</v>
      </c>
      <c r="G18" s="82"/>
      <c r="I18" s="21"/>
      <c r="J18" s="16"/>
    </row>
    <row r="19" spans="2:10" s="12" customFormat="1" ht="16.5" customHeight="1">
      <c r="B19" s="91"/>
      <c r="C19" s="84" t="s">
        <v>27</v>
      </c>
      <c r="D19" s="92" t="s">
        <v>28</v>
      </c>
      <c r="E19" s="29" t="s">
        <v>29</v>
      </c>
      <c r="F19" s="15">
        <v>5</v>
      </c>
      <c r="G19" s="81"/>
      <c r="J19" s="16"/>
    </row>
    <row r="20" spans="2:10" s="12" customFormat="1" ht="16.5" customHeight="1">
      <c r="B20" s="91"/>
      <c r="C20" s="72"/>
      <c r="D20" s="93"/>
      <c r="E20" s="27" t="s">
        <v>30</v>
      </c>
      <c r="F20" s="20">
        <v>3</v>
      </c>
      <c r="G20" s="75"/>
      <c r="J20" s="16"/>
    </row>
    <row r="21" spans="2:10" s="12" customFormat="1" ht="16.5" customHeight="1">
      <c r="B21" s="91"/>
      <c r="C21" s="72"/>
      <c r="D21" s="93"/>
      <c r="E21" s="30" t="s">
        <v>31</v>
      </c>
      <c r="F21" s="20">
        <v>1</v>
      </c>
      <c r="G21" s="75"/>
      <c r="J21" s="16"/>
    </row>
    <row r="22" spans="2:10" s="12" customFormat="1" ht="16.5" customHeight="1" thickBot="1">
      <c r="B22" s="91"/>
      <c r="C22" s="72"/>
      <c r="D22" s="93"/>
      <c r="E22" s="53" t="s">
        <v>58</v>
      </c>
      <c r="F22" s="31">
        <v>0</v>
      </c>
      <c r="G22" s="75"/>
      <c r="J22" s="16"/>
    </row>
    <row r="23" spans="2:10" s="12" customFormat="1" ht="22.5" customHeight="1" thickBot="1" thickTop="1">
      <c r="B23" s="62" t="s">
        <v>32</v>
      </c>
      <c r="C23" s="63"/>
      <c r="D23" s="63"/>
      <c r="E23" s="63"/>
      <c r="F23" s="32">
        <f>25-J5-J12-J16</f>
        <v>25</v>
      </c>
      <c r="G23" s="33">
        <f>SUM(G4:G22)</f>
        <v>0</v>
      </c>
      <c r="I23" s="21"/>
      <c r="J23" s="34"/>
    </row>
    <row r="24" spans="2:10" s="12" customFormat="1" ht="31.5" customHeight="1">
      <c r="B24" s="68" t="s">
        <v>33</v>
      </c>
      <c r="C24" s="71" t="s">
        <v>33</v>
      </c>
      <c r="D24" s="71" t="s">
        <v>34</v>
      </c>
      <c r="E24" s="35" t="s">
        <v>53</v>
      </c>
      <c r="F24" s="31">
        <v>25</v>
      </c>
      <c r="G24" s="74"/>
      <c r="J24" s="16"/>
    </row>
    <row r="25" spans="2:10" s="12" customFormat="1" ht="31.5" customHeight="1">
      <c r="B25" s="69"/>
      <c r="C25" s="72"/>
      <c r="D25" s="72"/>
      <c r="E25" s="36" t="s">
        <v>54</v>
      </c>
      <c r="F25" s="20">
        <v>15</v>
      </c>
      <c r="G25" s="75"/>
      <c r="J25" s="16"/>
    </row>
    <row r="26" spans="2:10" s="12" customFormat="1" ht="16.5" customHeight="1">
      <c r="B26" s="69"/>
      <c r="C26" s="72"/>
      <c r="D26" s="72"/>
      <c r="E26" s="35" t="s">
        <v>55</v>
      </c>
      <c r="F26" s="19">
        <v>5</v>
      </c>
      <c r="G26" s="75"/>
      <c r="J26" s="16"/>
    </row>
    <row r="27" spans="2:10" s="12" customFormat="1" ht="16.5" customHeight="1" thickBot="1">
      <c r="B27" s="77"/>
      <c r="C27" s="78"/>
      <c r="D27" s="78"/>
      <c r="E27" s="37" t="s">
        <v>21</v>
      </c>
      <c r="F27" s="38">
        <v>0</v>
      </c>
      <c r="G27" s="83"/>
      <c r="J27" s="16"/>
    </row>
    <row r="28" spans="2:10" s="12" customFormat="1" ht="22.5" customHeight="1" thickBot="1" thickTop="1">
      <c r="B28" s="62" t="s">
        <v>35</v>
      </c>
      <c r="C28" s="63"/>
      <c r="D28" s="63"/>
      <c r="E28" s="64"/>
      <c r="F28" s="39">
        <v>25</v>
      </c>
      <c r="G28" s="33">
        <f>SUM(G24)</f>
        <v>0</v>
      </c>
      <c r="I28" s="21"/>
      <c r="J28" s="40"/>
    </row>
    <row r="29" spans="2:10" s="12" customFormat="1" ht="31.5" customHeight="1">
      <c r="B29" s="68" t="s">
        <v>47</v>
      </c>
      <c r="C29" s="71" t="s">
        <v>47</v>
      </c>
      <c r="D29" s="71" t="s">
        <v>48</v>
      </c>
      <c r="E29" s="35" t="s">
        <v>49</v>
      </c>
      <c r="F29" s="31">
        <v>25</v>
      </c>
      <c r="G29" s="74"/>
      <c r="J29" s="16"/>
    </row>
    <row r="30" spans="2:10" s="12" customFormat="1" ht="31.5" customHeight="1">
      <c r="B30" s="69"/>
      <c r="C30" s="72"/>
      <c r="D30" s="72"/>
      <c r="E30" s="36" t="s">
        <v>50</v>
      </c>
      <c r="F30" s="20">
        <v>15</v>
      </c>
      <c r="G30" s="75"/>
      <c r="J30" s="16"/>
    </row>
    <row r="31" spans="2:10" s="12" customFormat="1" ht="31.5" customHeight="1">
      <c r="B31" s="69"/>
      <c r="C31" s="72"/>
      <c r="D31" s="72"/>
      <c r="E31" s="36" t="s">
        <v>51</v>
      </c>
      <c r="F31" s="20">
        <v>10</v>
      </c>
      <c r="G31" s="75"/>
      <c r="J31" s="16"/>
    </row>
    <row r="32" spans="2:10" s="12" customFormat="1" ht="31.5" customHeight="1">
      <c r="B32" s="69"/>
      <c r="C32" s="72"/>
      <c r="D32" s="72"/>
      <c r="E32" s="52" t="s">
        <v>57</v>
      </c>
      <c r="F32" s="31">
        <v>5</v>
      </c>
      <c r="G32" s="75"/>
      <c r="J32" s="16"/>
    </row>
    <row r="33" spans="2:10" s="12" customFormat="1" ht="32.25" customHeight="1" thickBot="1">
      <c r="B33" s="77"/>
      <c r="C33" s="78"/>
      <c r="D33" s="78"/>
      <c r="E33" s="37" t="s">
        <v>56</v>
      </c>
      <c r="F33" s="38">
        <v>0</v>
      </c>
      <c r="G33" s="83"/>
      <c r="I33" s="21"/>
      <c r="J33" s="16"/>
    </row>
    <row r="34" spans="2:10" s="12" customFormat="1" ht="22.5" customHeight="1" thickBot="1" thickTop="1">
      <c r="B34" s="62" t="s">
        <v>36</v>
      </c>
      <c r="C34" s="63"/>
      <c r="D34" s="63"/>
      <c r="E34" s="64"/>
      <c r="F34" s="39">
        <v>25</v>
      </c>
      <c r="G34" s="41">
        <f>SUM(G29)</f>
        <v>0</v>
      </c>
      <c r="J34" s="40"/>
    </row>
    <row r="35" spans="2:10" s="12" customFormat="1" ht="31.5" customHeight="1">
      <c r="B35" s="68" t="s">
        <v>37</v>
      </c>
      <c r="C35" s="71" t="s">
        <v>37</v>
      </c>
      <c r="D35" s="71" t="s">
        <v>38</v>
      </c>
      <c r="E35" s="42" t="s">
        <v>39</v>
      </c>
      <c r="F35" s="43">
        <v>25</v>
      </c>
      <c r="G35" s="74"/>
      <c r="J35" s="16"/>
    </row>
    <row r="36" spans="2:10" s="12" customFormat="1" ht="31.5" customHeight="1">
      <c r="B36" s="69"/>
      <c r="C36" s="72"/>
      <c r="D36" s="72"/>
      <c r="E36" s="36" t="s">
        <v>40</v>
      </c>
      <c r="F36" s="20">
        <v>15</v>
      </c>
      <c r="G36" s="75"/>
      <c r="J36" s="16"/>
    </row>
    <row r="37" spans="2:10" ht="31.5" customHeight="1">
      <c r="B37" s="69"/>
      <c r="C37" s="72"/>
      <c r="D37" s="72"/>
      <c r="E37" s="36" t="s">
        <v>41</v>
      </c>
      <c r="F37" s="20">
        <v>10</v>
      </c>
      <c r="G37" s="75"/>
      <c r="J37" s="16"/>
    </row>
    <row r="38" spans="2:10" ht="31.5" customHeight="1">
      <c r="B38" s="69"/>
      <c r="C38" s="72"/>
      <c r="D38" s="72"/>
      <c r="E38" s="36" t="s">
        <v>42</v>
      </c>
      <c r="F38" s="20">
        <v>5</v>
      </c>
      <c r="G38" s="75"/>
      <c r="J38" s="16"/>
    </row>
    <row r="39" spans="2:10" ht="31.5" customHeight="1" thickBot="1">
      <c r="B39" s="70"/>
      <c r="C39" s="73"/>
      <c r="D39" s="73"/>
      <c r="E39" s="35" t="s">
        <v>43</v>
      </c>
      <c r="F39" s="38">
        <v>0</v>
      </c>
      <c r="G39" s="76"/>
      <c r="I39" s="45"/>
      <c r="J39" s="16"/>
    </row>
    <row r="40" spans="2:10" ht="22.5" customHeight="1" thickBot="1">
      <c r="B40" s="56" t="s">
        <v>44</v>
      </c>
      <c r="C40" s="57"/>
      <c r="D40" s="57"/>
      <c r="E40" s="58"/>
      <c r="F40" s="46">
        <v>25</v>
      </c>
      <c r="G40" s="47">
        <f>SUM(G35)</f>
        <v>0</v>
      </c>
      <c r="J40" s="40"/>
    </row>
    <row r="41" spans="2:10" ht="22.5" customHeight="1" thickBot="1">
      <c r="B41" s="59" t="s">
        <v>45</v>
      </c>
      <c r="C41" s="60"/>
      <c r="D41" s="60"/>
      <c r="E41" s="60"/>
      <c r="F41" s="61"/>
      <c r="G41" s="48">
        <f>SUM(G40,G34,G28,G23)</f>
        <v>0</v>
      </c>
      <c r="J41" s="16"/>
    </row>
    <row r="42" spans="2:10" ht="22.5" customHeight="1" thickBot="1" thickTop="1">
      <c r="B42" s="65" t="s">
        <v>46</v>
      </c>
      <c r="C42" s="66"/>
      <c r="D42" s="66"/>
      <c r="E42" s="66"/>
      <c r="F42" s="67"/>
      <c r="G42" s="49">
        <f>SUM(F23,F28,F34,F40)</f>
        <v>100</v>
      </c>
      <c r="J42" s="16"/>
    </row>
    <row r="43" ht="10.5" customHeight="1">
      <c r="J43" s="16"/>
    </row>
    <row r="44" ht="21.75" customHeight="1">
      <c r="J44" s="16"/>
    </row>
    <row r="45" ht="21.75" customHeight="1">
      <c r="J45" s="16"/>
    </row>
    <row r="46" ht="21.75" customHeight="1">
      <c r="J46" s="16"/>
    </row>
    <row r="47" ht="21.75" customHeight="1">
      <c r="J47" s="16"/>
    </row>
    <row r="48" ht="21.75" customHeight="1">
      <c r="J48" s="16"/>
    </row>
    <row r="49" ht="21.75" customHeight="1">
      <c r="J49" s="16"/>
    </row>
    <row r="50" ht="21.75" customHeight="1">
      <c r="J50" s="16"/>
    </row>
    <row r="51" ht="21.75" customHeight="1">
      <c r="J51" s="16"/>
    </row>
    <row r="52" ht="21.75" customHeight="1">
      <c r="J52" s="16"/>
    </row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>
      <c r="G108" s="51"/>
    </row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</sheetData>
  <sheetProtection/>
  <mergeCells count="32">
    <mergeCell ref="G15:G18"/>
    <mergeCell ref="C19:C22"/>
    <mergeCell ref="D19:D22"/>
    <mergeCell ref="G19:G22"/>
    <mergeCell ref="G4:G7"/>
    <mergeCell ref="G11:G14"/>
    <mergeCell ref="B29:B33"/>
    <mergeCell ref="C29:C33"/>
    <mergeCell ref="D29:D33"/>
    <mergeCell ref="G29:G33"/>
    <mergeCell ref="B1:D1"/>
    <mergeCell ref="B2:E2"/>
    <mergeCell ref="B4:B22"/>
    <mergeCell ref="C4:C7"/>
    <mergeCell ref="C15:C18"/>
    <mergeCell ref="G35:G39"/>
    <mergeCell ref="B23:E23"/>
    <mergeCell ref="B24:B27"/>
    <mergeCell ref="C24:C27"/>
    <mergeCell ref="D24:D27"/>
    <mergeCell ref="C8:C10"/>
    <mergeCell ref="G8:G10"/>
    <mergeCell ref="B28:E28"/>
    <mergeCell ref="G24:G27"/>
    <mergeCell ref="C11:C14"/>
    <mergeCell ref="B40:E40"/>
    <mergeCell ref="B41:F41"/>
    <mergeCell ref="B34:E34"/>
    <mergeCell ref="B42:F42"/>
    <mergeCell ref="B35:B39"/>
    <mergeCell ref="C35:C39"/>
    <mergeCell ref="D35:D39"/>
  </mergeCells>
  <dataValidations count="6">
    <dataValidation type="list" allowBlank="1" showInputMessage="1" showErrorMessage="1" sqref="G35">
      <formula1>$F$35:$F$39</formula1>
    </dataValidation>
    <dataValidation type="list" allowBlank="1" showInputMessage="1" showErrorMessage="1" sqref="G11:G18 G4:G7">
      <formula1>$F$4:$F$7</formula1>
    </dataValidation>
    <dataValidation type="list" allowBlank="1" showInputMessage="1" showErrorMessage="1" sqref="G8">
      <formula1>$F$4:$F$6</formula1>
    </dataValidation>
    <dataValidation type="list" allowBlank="1" showInputMessage="1" showErrorMessage="1" sqref="G24">
      <formula1>$F$24:$F$27</formula1>
    </dataValidation>
    <dataValidation type="list" allowBlank="1" showInputMessage="1" showErrorMessage="1" sqref="G19">
      <formula1>$F$19:$F$22</formula1>
    </dataValidation>
    <dataValidation type="list" allowBlank="1" showInputMessage="1" showErrorMessage="1" sqref="G29:G33">
      <formula1>$F$29:$F$33</formula1>
    </dataValidation>
  </dataValidations>
  <printOptions/>
  <pageMargins left="0.7480314960629921" right="0.7480314960629921" top="0.8661417322834646" bottom="0.787401574803149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株式会社日建設計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 拓磨</dc:creator>
  <cp:keywords/>
  <dc:description/>
  <cp:lastModifiedBy>鳥取県庁</cp:lastModifiedBy>
  <cp:lastPrinted>2017-01-27T02:38:34Z</cp:lastPrinted>
  <dcterms:created xsi:type="dcterms:W3CDTF">2009-05-12T07:15:16Z</dcterms:created>
  <dcterms:modified xsi:type="dcterms:W3CDTF">2019-01-15T05:05:23Z</dcterms:modified>
  <cp:category/>
  <cp:version/>
  <cp:contentType/>
  <cp:contentStatus/>
</cp:coreProperties>
</file>