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9090" tabRatio="739" activeTab="2"/>
  </bookViews>
  <sheets>
    <sheet name="調査票" sheetId="1" r:id="rId1"/>
    <sheet name="集計シート" sheetId="2" r:id="rId2"/>
    <sheet name="分析シート" sheetId="3" r:id="rId3"/>
  </sheets>
  <definedNames/>
  <calcPr fullCalcOnLoad="1"/>
</workbook>
</file>

<file path=xl/sharedStrings.xml><?xml version="1.0" encoding="utf-8"?>
<sst xmlns="http://schemas.openxmlformats.org/spreadsheetml/2006/main" count="272" uniqueCount="173">
  <si>
    <t>意　識　調　査　の　内　容</t>
  </si>
  <si>
    <t>人数</t>
  </si>
  <si>
    <t>学校</t>
  </si>
  <si>
    <t>意識</t>
  </si>
  <si>
    <t>いじめに対する肯定感</t>
  </si>
  <si>
    <t>有用感　・　　　　関係性</t>
  </si>
  <si>
    <t>自分の過ちを認める意識</t>
  </si>
  <si>
    <t>クラス内で助け合う意識</t>
  </si>
  <si>
    <t>周囲への気遣い</t>
  </si>
  <si>
    <t>自己有用感</t>
  </si>
  <si>
    <t>学校名</t>
  </si>
  <si>
    <t>回答者数</t>
  </si>
  <si>
    <t>名</t>
  </si>
  <si>
    <t>現在・加害</t>
  </si>
  <si>
    <t>現在・被害</t>
  </si>
  <si>
    <t>過去・加害</t>
  </si>
  <si>
    <t>過去・被害</t>
  </si>
  <si>
    <t>いじめの情報</t>
  </si>
  <si>
    <t>｢今のクラスでいじめにあった人のことを見たり聞いたりしたことがある｣</t>
  </si>
  <si>
    <t>いじめへの対処</t>
  </si>
  <si>
    <t>割合</t>
  </si>
  <si>
    <t>い　じ　め　の　体　験</t>
  </si>
  <si>
    <t>友達への関心</t>
  </si>
  <si>
    <t>周囲との協調性</t>
  </si>
  <si>
    <t>0.75</t>
  </si>
  <si>
    <t>0.5</t>
  </si>
  <si>
    <t>0.25</t>
  </si>
  <si>
    <t>0</t>
  </si>
  <si>
    <t>①</t>
  </si>
  <si>
    <t>②</t>
  </si>
  <si>
    <t>③</t>
  </si>
  <si>
    <t>④</t>
  </si>
  <si>
    <t>意識調査の回答番号　</t>
  </si>
  <si>
    <t>｢今，友達をいじめている｣</t>
  </si>
  <si>
    <t>｢今，友達にいじめられている｣</t>
  </si>
  <si>
    <t>｢友達をいじめたことはあるが，今はいじめていない｣</t>
  </si>
  <si>
    <t>｢友達にいじめられたことはあるが，今はいじめられていない｣</t>
  </si>
  <si>
    <t>｢どんな理由があってもいじめは絶対いけない｣　
→「ぜんぜん思わない」「あまり思わない｣</t>
  </si>
  <si>
    <t>質問４①
→４，３</t>
  </si>
  <si>
    <t>｢いじめられる人も悪いところがあるのだから，しかたがない｣　　　　                                                                               →｢とても思う｣「だいたい思う」</t>
  </si>
  <si>
    <t>質問４②
→１，２</t>
  </si>
  <si>
    <t>「いじめられていたら助けてあげたい」
→「ぜんぜん思わない」「あまり思わない」</t>
  </si>
  <si>
    <t>｢自分が間違っているときは直すようにする｣
→「ぜんぜん思わない」「あまり思わない｣</t>
  </si>
  <si>
    <t>｢クラスの人なら友達でなくても困っているのを見たら助ける｣　                                                                       →「ぜんぜん思わない」「あまり思わない｣</t>
  </si>
  <si>
    <t>｢気のあわないクラスの人とも，なるべくつきあうようにしている｣　　　　　　                                                                →「ぜんぜん思わない」「あまり思わない｣</t>
  </si>
  <si>
    <t>｢言葉や行動が相手を傷つけていないか気をつけている｣　　                                                     →「ぜんぜん思わない」「あまり思わない｣</t>
  </si>
  <si>
    <t>｢人に迷惑をかけないなら，何をしてもいい｣
→「とても思う」「だいたい思う｣</t>
  </si>
  <si>
    <t>｢自分は，まわりの人の役に立っていると思う｣
→「ぜんぜん思わない」「あまり思わない｣</t>
  </si>
  <si>
    <t>｢いじめはおもしろそうだ｣　　
→｢とても思う｣「だいたい思う」</t>
  </si>
  <si>
    <t>質問４③
→１，２</t>
  </si>
  <si>
    <t>｢いじめはかわいそうだ｣
→「ぜんぜん思わない」「あまり思わない｣</t>
  </si>
  <si>
    <t>質問４④
→４，３</t>
  </si>
  <si>
    <t>｢いじめはたいしたことではない｣
→｢とても思う｣「だいたい思う」</t>
  </si>
  <si>
    <t>質問４⑤
→１，２</t>
  </si>
  <si>
    <t>｢いじめられたら，しかえしをすればいい｣
→｢とても思う｣「だいたい思う」</t>
  </si>
  <si>
    <t>質問４⑥
→１，２</t>
  </si>
  <si>
    <t>質問４⑦
→４，３</t>
  </si>
  <si>
    <t>質問５①
→４，３</t>
  </si>
  <si>
    <t>　</t>
  </si>
  <si>
    <t>質問５②
→４，３</t>
  </si>
  <si>
    <t>質問５③
→４，３</t>
  </si>
  <si>
    <t>質問５④
→４，３</t>
  </si>
  <si>
    <t>質問５⑤
→１，２</t>
  </si>
  <si>
    <t>2</t>
  </si>
  <si>
    <t>1.75</t>
  </si>
  <si>
    <t>1.5</t>
  </si>
  <si>
    <t>1.25</t>
  </si>
  <si>
    <t>質問５⑥
→４，３</t>
  </si>
  <si>
    <t>集計シート</t>
  </si>
  <si>
    <t>回答者数</t>
  </si>
  <si>
    <t>チェック</t>
  </si>
  <si>
    <t>次の質問について、あてはまる番号を１つ選んで右の回答欄に書いてください。</t>
  </si>
  <si>
    <t>[１]</t>
  </si>
  <si>
    <t>今の学年になってから、あなたは、同じ学校の友だちをいじめたことがありますか。</t>
  </si>
  <si>
    <t>[２]</t>
  </si>
  <si>
    <t>今の学年になってから、あなたは、同じ学校の友だちにいじめられたことがありますか。</t>
  </si>
  <si>
    <t>[３]</t>
  </si>
  <si>
    <t>今の学年になってから、あなたのクラスでいじめにあった人がありますか。（今いじめられている人もふくみます）</t>
  </si>
  <si>
    <t>[４]</t>
  </si>
  <si>
    <t>あなたは、いじめについて、次のア～キのことをどう思いますか。</t>
  </si>
  <si>
    <t>ア</t>
  </si>
  <si>
    <t>どんな理由があっても、ぜったいいけないことだ。</t>
  </si>
  <si>
    <t>イ</t>
  </si>
  <si>
    <t>いじめられる人にも悪いところがあるのだから、しかたがない。</t>
  </si>
  <si>
    <t>ウ</t>
  </si>
  <si>
    <t>いじめは、おもしろそうだ。</t>
  </si>
  <si>
    <t>エ</t>
  </si>
  <si>
    <t>いじめは、かわいそうだ。</t>
  </si>
  <si>
    <t>オ</t>
  </si>
  <si>
    <t>いじめは、たいしたことではない。</t>
  </si>
  <si>
    <t>カ</t>
  </si>
  <si>
    <t>いじめられたら、しかえしをすればいい。</t>
  </si>
  <si>
    <t>キ</t>
  </si>
  <si>
    <t>いじめられていたら、助けてあげたい。</t>
  </si>
  <si>
    <t>[５]</t>
  </si>
  <si>
    <t>あなたのことについて聞きます。次のア～カのことをどう思いますか。</t>
  </si>
  <si>
    <t>自分がまちがっているときは、直すようにしている。</t>
  </si>
  <si>
    <t>クラスの人なら友だちでなくても、困っているのを見たら助ける。</t>
  </si>
  <si>
    <t>気の合わないクラスの人とも、なるべくつきあうようにしている。</t>
  </si>
  <si>
    <t>自分の言葉や行動が、相手をきずつけていないか、気をつけている。</t>
  </si>
  <si>
    <t>人に迷惑をかけないなら、何をしてもいいと思う。</t>
  </si>
  <si>
    <t>自分は、人の役にたっていると思う。</t>
  </si>
  <si>
    <t>先行調査県の平均値</t>
  </si>
  <si>
    <t>先行調査県の数値はＨ２２．７調査（小４～高３）</t>
  </si>
  <si>
    <r>
      <t xml:space="preserve">分析
</t>
    </r>
    <r>
      <rPr>
        <sz val="12"/>
        <rFont val="ＭＳ Ｐ明朝"/>
        <family val="1"/>
      </rPr>
      <t>（先行調査例から言えること）</t>
    </r>
  </si>
  <si>
    <t>対応</t>
  </si>
  <si>
    <t>事後的対応</t>
  </si>
  <si>
    <t>対応例</t>
  </si>
  <si>
    <t>○○○○学校</t>
  </si>
  <si>
    <t>平均</t>
  </si>
  <si>
    <t>意識調査の結果 (先行調査県数値との比較）　［倍］</t>
  </si>
  <si>
    <t>２　いじめたことはあるが、今はいじめていない</t>
  </si>
  <si>
    <t>３　今いじめている</t>
  </si>
  <si>
    <t>３　今いじめられている</t>
  </si>
  <si>
    <t>２　ふざけているようだが、いじめられているように思える</t>
  </si>
  <si>
    <t>ア</t>
  </si>
  <si>
    <t>イ</t>
  </si>
  <si>
    <t>ウ</t>
  </si>
  <si>
    <t>エ</t>
  </si>
  <si>
    <t>オ</t>
  </si>
  <si>
    <t>カ</t>
  </si>
  <si>
    <t>キ</t>
  </si>
  <si>
    <t>これで終わりです。書きもれがないかどうか、もう一度たしかめてください。</t>
  </si>
  <si>
    <t>　● このアンケートは、みなさんの学校での様子や、まわりの人との関係についてきくものです。
　● このアンケートは、だれがどのように回答したかを調べるものではなく、全体として集計されて、
　　 学校生活をよりよいものにするために活用しますので、ありのままに答えてください。
　● アンケートの答え方、提出の仕方
　　①　名前は書かないでください。
　　②　だれとも相談せずに答えてください。
　　③　先生の指示にしたがって、だれにも見せないようにして出してください。</t>
  </si>
  <si>
    <t>[1]</t>
  </si>
  <si>
    <t>[１]</t>
  </si>
  <si>
    <t>１　ない</t>
  </si>
  <si>
    <t>[２]</t>
  </si>
  <si>
    <t>今の学年になってから、あなたは、同じ学校の人からいじめられたことがありますか。</t>
  </si>
  <si>
    <t>２　いじめられたことはあるが、今はいじめられていない</t>
  </si>
  <si>
    <t xml:space="preserve">[３]
</t>
  </si>
  <si>
    <t>今の学年になってから、あなたのクラスでいじめにあった人（今いじめられている人もふくみます）のことを見たり聞いたりしたことがありますか。</t>
  </si>
  <si>
    <t>[３]</t>
  </si>
  <si>
    <t>３　ある</t>
  </si>
  <si>
    <t>[４]</t>
  </si>
  <si>
    <t>ア</t>
  </si>
  <si>
    <t>いじめはどんな理由があっても、ぜったいいけないことだ。</t>
  </si>
  <si>
    <t>　→</t>
  </si>
  <si>
    <r>
      <t xml:space="preserve">１
</t>
    </r>
    <r>
      <rPr>
        <sz val="8"/>
        <rFont val="HG丸ｺﾞｼｯｸM-PRO"/>
        <family val="3"/>
      </rPr>
      <t>とてもそう思う</t>
    </r>
    <r>
      <rPr>
        <sz val="12"/>
        <rFont val="HG丸ｺﾞｼｯｸM-PRO"/>
        <family val="3"/>
      </rPr>
      <t xml:space="preserve">　　
２
</t>
    </r>
    <r>
      <rPr>
        <sz val="8"/>
        <rFont val="HG丸ｺﾞｼｯｸM-PRO"/>
        <family val="3"/>
      </rPr>
      <t>だいたいそう思う</t>
    </r>
    <r>
      <rPr>
        <sz val="12"/>
        <rFont val="HG丸ｺﾞｼｯｸM-PRO"/>
        <family val="3"/>
      </rPr>
      <t xml:space="preserve">
３
</t>
    </r>
    <r>
      <rPr>
        <sz val="8"/>
        <rFont val="HG丸ｺﾞｼｯｸM-PRO"/>
        <family val="3"/>
      </rPr>
      <t>あまりそう思わない</t>
    </r>
    <r>
      <rPr>
        <sz val="12"/>
        <rFont val="HG丸ｺﾞｼｯｸM-PRO"/>
        <family val="3"/>
      </rPr>
      <t xml:space="preserve">
４
</t>
    </r>
    <r>
      <rPr>
        <sz val="8"/>
        <rFont val="HG丸ｺﾞｼｯｸM-PRO"/>
        <family val="3"/>
      </rPr>
      <t>ぜんぜんそう思わない</t>
    </r>
  </si>
  <si>
    <t>イ</t>
  </si>
  <si>
    <t>ウ</t>
  </si>
  <si>
    <t>いじめは、おもしろそうだ。</t>
  </si>
  <si>
    <t>エ</t>
  </si>
  <si>
    <t>いじめは、かわいそうだ。</t>
  </si>
  <si>
    <t>オ</t>
  </si>
  <si>
    <t>いじめは、たいしたことではない。</t>
  </si>
  <si>
    <t>　→</t>
  </si>
  <si>
    <t>カ</t>
  </si>
  <si>
    <t>いじめられたら、しかえしをすればいい。</t>
  </si>
  <si>
    <t>キ</t>
  </si>
  <si>
    <t>[５]</t>
  </si>
  <si>
    <t>ア</t>
  </si>
  <si>
    <r>
      <t xml:space="preserve">１
</t>
    </r>
    <r>
      <rPr>
        <sz val="8"/>
        <rFont val="HG丸ｺﾞｼｯｸM-PRO"/>
        <family val="3"/>
      </rPr>
      <t>とてもそう思う</t>
    </r>
    <r>
      <rPr>
        <sz val="12"/>
        <rFont val="HG丸ｺﾞｼｯｸM-PRO"/>
        <family val="3"/>
      </rPr>
      <t xml:space="preserve">
２
</t>
    </r>
    <r>
      <rPr>
        <sz val="8"/>
        <rFont val="HG丸ｺﾞｼｯｸM-PRO"/>
        <family val="3"/>
      </rPr>
      <t xml:space="preserve">だいたいそう思う
</t>
    </r>
    <r>
      <rPr>
        <sz val="12"/>
        <rFont val="HG丸ｺﾞｼｯｸM-PRO"/>
        <family val="3"/>
      </rPr>
      <t xml:space="preserve">
３
</t>
    </r>
    <r>
      <rPr>
        <sz val="8"/>
        <rFont val="HG丸ｺﾞｼｯｸM-PRO"/>
        <family val="3"/>
      </rPr>
      <t>あまりそう思わない</t>
    </r>
    <r>
      <rPr>
        <sz val="12"/>
        <rFont val="HG丸ｺﾞｼｯｸM-PRO"/>
        <family val="3"/>
      </rPr>
      <t xml:space="preserve">
４
</t>
    </r>
    <r>
      <rPr>
        <sz val="8"/>
        <rFont val="HG丸ｺﾞｼｯｸM-PRO"/>
        <family val="3"/>
      </rPr>
      <t>ぜんぜんそう思わない</t>
    </r>
  </si>
  <si>
    <t>イ</t>
  </si>
  <si>
    <t>ウ</t>
  </si>
  <si>
    <t>エ</t>
  </si>
  <si>
    <t>自分の言葉や行動が、相手をきずつけていないか気をつけている。</t>
  </si>
  <si>
    <t>オ</t>
  </si>
  <si>
    <t>◆異学年交流、異校種間交流等
・年長者の自己有用感の獲得
・年少者に年長者へのあこがれや感謝の気持ちを持たせる
・教師がやらせたい活動ではなく、子どもがやりたい活動になっているかが重要
◆子どもたち同士の関わりを深めていく活動
・学級内活動、学校行事等
◆校内環境の整備
・掲示物等による啓発</t>
  </si>
  <si>
    <t>質問１
→３</t>
  </si>
  <si>
    <t>質問２
→３</t>
  </si>
  <si>
    <t>質問１
→２</t>
  </si>
  <si>
    <t>質問２
→２</t>
  </si>
  <si>
    <t>質問３
→２，３</t>
  </si>
  <si>
    <t>未然防止的対応</t>
  </si>
  <si>
    <t>育成的対応</t>
  </si>
  <si>
    <t>◆実態把握を目的とした調査の実施
・いじめの実態把握アンケート（無記名式）
・いじめに関する意識についてのアンケート
・学級づくりのためのアンケート
◆いじめをしない、させない意識の醸成
※教員と児童生徒との信頼関係が基盤となる
・道徳の時間や特別活動の充実
・携帯電話やネット上のトラブルへの対応
◆人間関係づくり、社会性を育成する取組
・構成的グループエンカウンター、ＳＳＴ、アサーショントレーニング
・ストレスや攻撃性の軽減、対処方法の獲得（自己主張含む）
◆児童生徒主体の取組（児童会や生徒会を中心に）
・いじめ追放集会やキャンペーン活動の実施</t>
  </si>
  <si>
    <t>◆いじめの実態把握アンケート（記名式）
◆事実を確認する（必ず個別に聞き取る）
[いじめられた子どもには]
・心情に寄り添い、対処行動を一緒に考える
[いじめた子どもには]
・行為を否定し、人格は否定しない
・望ましい今後の生活について一緒に考える
[見たり聞いたりした子どもには]
・傍観は加害につながる認識をもたせる
・対処行動を考えさせる
◆保護者との連携
・具体的な行動を心がける
・その後の観察等に十分配慮する
◆必ずチーム対応（学校として対応する）</t>
  </si>
  <si>
    <t>いじめと心のアンケート　分析シート</t>
  </si>
  <si>
    <t>いじめと心のアンケート</t>
  </si>
  <si>
    <t>未然防止的対応</t>
  </si>
  <si>
    <t>育成的
対応</t>
  </si>
  <si>
    <t>事後的
対応</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</si>
</sst>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
    <numFmt numFmtId="180" formatCode="0.0%"/>
    <numFmt numFmtId="181" formatCode="0&quot;人&quot;"/>
    <numFmt numFmtId="182" formatCode="_(* #,##0_);_(* \(#,##0\);_(* &quot;-&quot;_);_(@_)"/>
    <numFmt numFmtId="183" formatCode="_(* #,##0.00_);_(* \(#,##0.00\);_(* &quot;-&quot;??_);_(@_)"/>
    <numFmt numFmtId="184" formatCode="_(&quot;$&quot;* #,##0_);_(&quot;$&quot;* \(#,##0\);_(&quot;$&quot;* &quot;-&quot;_);_(@_)"/>
    <numFmt numFmtId="185" formatCode="_(&quot;$&quot;* #,##0.00_);_(&quot;$&quot;* \(#,##0.00\);_(&quot;$&quot;* &quot;-&quot;??_);_(@_)"/>
    <numFmt numFmtId="186" formatCode="0.0_ "/>
  </numFmts>
  <fonts count="65">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sz val="11"/>
      <name val="HGSｺﾞｼｯｸE"/>
      <family val="3"/>
    </font>
    <font>
      <b/>
      <sz val="11"/>
      <name val="ＭＳ Ｐゴシック"/>
      <family val="3"/>
    </font>
    <font>
      <sz val="18"/>
      <name val="ＭＳ Ｐ明朝"/>
      <family val="1"/>
    </font>
    <font>
      <sz val="16"/>
      <name val="ＭＳ Ｐ明朝"/>
      <family val="1"/>
    </font>
    <font>
      <sz val="18"/>
      <name val="ＭＳ Ｐゴシック"/>
      <family val="3"/>
    </font>
    <font>
      <sz val="12"/>
      <name val="ＭＳ Ｐゴシック"/>
      <family val="3"/>
    </font>
    <font>
      <sz val="14"/>
      <name val="ＭＳ Ｐゴシック"/>
      <family val="3"/>
    </font>
    <font>
      <sz val="16"/>
      <name val="ＭＳ Ｐゴシック"/>
      <family val="3"/>
    </font>
    <font>
      <sz val="18"/>
      <name val="ＤＨＰ特太ゴシック体"/>
      <family val="3"/>
    </font>
    <font>
      <b/>
      <sz val="14"/>
      <name val="ＭＳ Ｐゴシック"/>
      <family val="3"/>
    </font>
    <font>
      <sz val="20"/>
      <name val="ＤＨＰ特太ゴシック体"/>
      <family val="3"/>
    </font>
    <font>
      <sz val="9"/>
      <name val="ＭＳ Ｐ明朝"/>
      <family val="1"/>
    </font>
    <font>
      <sz val="10"/>
      <name val="ＭＳ Ｐ明朝"/>
      <family val="1"/>
    </font>
    <font>
      <sz val="14"/>
      <name val="HGSｺﾞｼｯｸE"/>
      <family val="3"/>
    </font>
    <font>
      <sz val="13"/>
      <name val="ＭＳ Ｐ明朝"/>
      <family val="1"/>
    </font>
    <font>
      <sz val="11"/>
      <name val="ＭＳ 明朝"/>
      <family val="1"/>
    </font>
    <font>
      <b/>
      <sz val="12"/>
      <name val="ＭＳ Ｐゴシック"/>
      <family val="3"/>
    </font>
    <font>
      <sz val="11"/>
      <color indexed="10"/>
      <name val="ＭＳ Ｐゴシック"/>
      <family val="3"/>
    </font>
    <font>
      <sz val="8"/>
      <color indexed="10"/>
      <name val="ＭＳ Ｐゴシック"/>
      <family val="3"/>
    </font>
    <font>
      <sz val="8"/>
      <name val="ＭＳ Ｐ明朝"/>
      <family val="1"/>
    </font>
    <font>
      <b/>
      <sz val="16"/>
      <name val="HG丸ｺﾞｼｯｸM-PRO"/>
      <family val="3"/>
    </font>
    <font>
      <sz val="12"/>
      <name val="HG丸ｺﾞｼｯｸM-PRO"/>
      <family val="3"/>
    </font>
    <font>
      <b/>
      <sz val="12"/>
      <name val="HG丸ｺﾞｼｯｸM-PRO"/>
      <family val="3"/>
    </font>
    <font>
      <sz val="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rgb="FFB7DEE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hair"/>
      <top style="thin"/>
      <bottom style="medium"/>
    </border>
    <border>
      <left style="hair"/>
      <right style="thin"/>
      <top style="thin"/>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style="hair"/>
      <top>
        <color indexed="63"/>
      </top>
      <bottom style="thin"/>
    </border>
    <border>
      <left style="hair"/>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medium"/>
      <right style="hair"/>
      <top style="thin"/>
      <bottom style="thin"/>
    </border>
    <border>
      <left style="hair"/>
      <right style="hair"/>
      <top style="thin"/>
      <bottom style="thin"/>
    </border>
    <border>
      <left style="thin"/>
      <right style="medium"/>
      <top style="thin"/>
      <bottom style="thin"/>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double"/>
    </border>
    <border>
      <left style="medium"/>
      <right style="hair"/>
      <top style="thin"/>
      <bottom style="double"/>
    </border>
    <border>
      <left style="hair"/>
      <right>
        <color indexed="63"/>
      </right>
      <top style="thin"/>
      <bottom style="double"/>
    </border>
    <border>
      <left style="thin"/>
      <right style="medium"/>
      <top style="thin"/>
      <bottom style="double"/>
    </border>
    <border>
      <left style="hair"/>
      <right style="hair"/>
      <top>
        <color indexed="63"/>
      </top>
      <bottom style="thin"/>
    </border>
    <border>
      <left style="thin"/>
      <right style="thin"/>
      <top>
        <color indexed="63"/>
      </top>
      <bottom>
        <color indexed="63"/>
      </bottom>
    </border>
    <border>
      <left style="thin"/>
      <right style="medium"/>
      <top style="thin"/>
      <bottom>
        <color indexed="63"/>
      </bottom>
    </border>
    <border>
      <left style="medium"/>
      <right style="thin"/>
      <top style="thin"/>
      <bottom style="double"/>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hair"/>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thick"/>
      <right>
        <color indexed="63"/>
      </right>
      <top style="thin"/>
      <bottom style="thin"/>
    </border>
    <border>
      <left style="thick"/>
      <right>
        <color indexed="63"/>
      </right>
      <top style="thin"/>
      <bottom style="double"/>
    </border>
    <border>
      <left style="thick"/>
      <right>
        <color indexed="63"/>
      </right>
      <top style="thin"/>
      <bottom style="medium"/>
    </border>
    <border>
      <left>
        <color indexed="63"/>
      </left>
      <right>
        <color indexed="63"/>
      </right>
      <top style="medium"/>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hair"/>
      <top style="thin"/>
      <bottom>
        <color indexed="63"/>
      </bottom>
    </border>
    <border>
      <left style="hair"/>
      <right>
        <color indexed="63"/>
      </right>
      <top style="thin"/>
      <bottom>
        <color indexed="63"/>
      </bottom>
    </border>
    <border>
      <left style="medium"/>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ck"/>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ck"/>
      <right>
        <color indexed="63"/>
      </right>
      <top style="medium"/>
      <bottom style="thin"/>
    </border>
    <border>
      <left style="thin"/>
      <right style="medium"/>
      <top style="medium"/>
      <bottom style="thin"/>
    </border>
    <border>
      <left style="medium"/>
      <right style="thin"/>
      <top style="double"/>
      <bottom style="thin"/>
    </border>
    <border>
      <left style="thick"/>
      <right>
        <color indexed="63"/>
      </right>
      <top style="double"/>
      <bottom style="thin"/>
    </border>
    <border>
      <left style="thin"/>
      <right style="medium"/>
      <top style="double"/>
      <bottom style="thin"/>
    </border>
    <border>
      <left style="medium"/>
      <right style="medium"/>
      <top>
        <color indexed="63"/>
      </top>
      <bottom style="thin"/>
    </border>
    <border>
      <left style="medium"/>
      <right style="thin"/>
      <top>
        <color indexed="63"/>
      </top>
      <bottom style="thin"/>
    </border>
    <border>
      <left style="thick"/>
      <right>
        <color indexed="63"/>
      </right>
      <top>
        <color indexed="63"/>
      </top>
      <bottom style="thin"/>
    </border>
    <border>
      <left style="medium"/>
      <right style="medium"/>
      <top style="thin"/>
      <bottom style="thin"/>
    </border>
    <border>
      <left style="medium"/>
      <right style="medium"/>
      <top style="thin"/>
      <bottom style="medium"/>
    </border>
    <border>
      <left style="thin"/>
      <right style="thin"/>
      <top>
        <color indexed="63"/>
      </top>
      <bottom style="thin"/>
    </border>
    <border>
      <left>
        <color indexed="63"/>
      </left>
      <right style="medium"/>
      <top>
        <color indexed="63"/>
      </top>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style="medium"/>
      <right style="medium"/>
      <top style="medium"/>
      <bottom style="medium"/>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dashed"/>
    </border>
    <border>
      <left style="medium"/>
      <right style="medium"/>
      <top style="medium"/>
      <bottom style="thin"/>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double"/>
    </border>
    <border>
      <left>
        <color indexed="63"/>
      </left>
      <right style="medium"/>
      <top style="double"/>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double"/>
    </border>
    <border>
      <left style="thin"/>
      <right style="thin"/>
      <top>
        <color indexed="63"/>
      </top>
      <bottom style="double"/>
    </border>
    <border>
      <left style="medium"/>
      <right style="thin"/>
      <top style="double"/>
      <bottom>
        <color indexed="63"/>
      </bottom>
    </border>
    <border>
      <left style="thin"/>
      <right style="thin"/>
      <top style="double"/>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47">
    <xf numFmtId="0" fontId="0" fillId="0" borderId="0" xfId="0" applyAlignment="1">
      <alignment vertical="center"/>
    </xf>
    <xf numFmtId="0" fontId="15" fillId="0" borderId="0" xfId="0" applyFont="1" applyAlignment="1" applyProtection="1">
      <alignment vertical="center"/>
      <protection/>
    </xf>
    <xf numFmtId="0" fontId="13"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3"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15" xfId="0" applyFont="1" applyBorder="1" applyAlignment="1" applyProtection="1">
      <alignment horizontal="center" vertical="center"/>
      <protection/>
    </xf>
    <xf numFmtId="49" fontId="17" fillId="0" borderId="15" xfId="0" applyNumberFormat="1" applyFont="1" applyFill="1" applyBorder="1" applyAlignment="1" applyProtection="1">
      <alignment vertical="center"/>
      <protection/>
    </xf>
    <xf numFmtId="0" fontId="17" fillId="0" borderId="15" xfId="0" applyFont="1" applyFill="1" applyBorder="1" applyAlignment="1" applyProtection="1">
      <alignment horizontal="center" vertical="center"/>
      <protection/>
    </xf>
    <xf numFmtId="0" fontId="17" fillId="0" borderId="15" xfId="0" applyFont="1" applyFill="1" applyBorder="1" applyAlignment="1" applyProtection="1">
      <alignment vertical="center"/>
      <protection/>
    </xf>
    <xf numFmtId="0" fontId="9" fillId="0" borderId="16"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10" fillId="0" borderId="18" xfId="0" applyFont="1" applyBorder="1" applyAlignment="1" applyProtection="1">
      <alignment horizontal="center" vertical="center" wrapText="1"/>
      <protection/>
    </xf>
    <xf numFmtId="0" fontId="4" fillId="0" borderId="19" xfId="0" applyFont="1" applyBorder="1" applyAlignment="1" applyProtection="1">
      <alignment horizontal="center"/>
      <protection/>
    </xf>
    <xf numFmtId="0" fontId="4" fillId="0" borderId="20" xfId="0" applyFont="1" applyBorder="1" applyAlignment="1" applyProtection="1">
      <alignment horizontal="center"/>
      <protection/>
    </xf>
    <xf numFmtId="0" fontId="11" fillId="0" borderId="21"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0" fontId="4" fillId="0" borderId="23" xfId="0" applyFont="1" applyBorder="1" applyAlignment="1" applyProtection="1">
      <alignment horizontal="left" vertical="center" wrapText="1"/>
      <protection/>
    </xf>
    <xf numFmtId="0" fontId="4" fillId="0" borderId="24" xfId="0" applyFont="1" applyBorder="1" applyAlignment="1" applyProtection="1">
      <alignment vertical="center" wrapText="1"/>
      <protection/>
    </xf>
    <xf numFmtId="181" fontId="18" fillId="0" borderId="25" xfId="0" applyNumberFormat="1" applyFont="1" applyBorder="1" applyAlignment="1" applyProtection="1">
      <alignment horizontal="right" vertical="center" wrapText="1"/>
      <protection/>
    </xf>
    <xf numFmtId="180" fontId="18" fillId="0" borderId="26" xfId="0" applyNumberFormat="1" applyFont="1" applyBorder="1" applyAlignment="1" applyProtection="1">
      <alignment horizontal="right" vertical="center" wrapText="1"/>
      <protection/>
    </xf>
    <xf numFmtId="180" fontId="18" fillId="0" borderId="27" xfId="0" applyNumberFormat="1" applyFont="1" applyBorder="1" applyAlignment="1" applyProtection="1">
      <alignment horizontal="right" vertical="center" wrapText="1"/>
      <protection/>
    </xf>
    <xf numFmtId="180" fontId="5" fillId="34" borderId="28" xfId="0" applyNumberFormat="1" applyFont="1" applyFill="1" applyBorder="1" applyAlignment="1" applyProtection="1">
      <alignment horizontal="right" vertical="center" wrapText="1"/>
      <protection/>
    </xf>
    <xf numFmtId="180" fontId="5" fillId="34" borderId="29" xfId="0" applyNumberFormat="1" applyFont="1" applyFill="1" applyBorder="1" applyAlignment="1" applyProtection="1">
      <alignment horizontal="right" vertical="center" wrapText="1"/>
      <protection/>
    </xf>
    <xf numFmtId="180" fontId="5" fillId="34" borderId="30" xfId="0" applyNumberFormat="1" applyFont="1" applyFill="1" applyBorder="1" applyAlignment="1" applyProtection="1">
      <alignment horizontal="right" vertical="center" wrapText="1"/>
      <protection/>
    </xf>
    <xf numFmtId="180" fontId="5" fillId="34" borderId="31" xfId="0" applyNumberFormat="1" applyFont="1" applyFill="1" applyBorder="1" applyAlignment="1" applyProtection="1">
      <alignment horizontal="right" vertical="center" wrapText="1"/>
      <protection/>
    </xf>
    <xf numFmtId="180" fontId="5" fillId="34" borderId="27" xfId="0" applyNumberFormat="1" applyFont="1" applyFill="1" applyBorder="1" applyAlignment="1" applyProtection="1">
      <alignment horizontal="right" vertical="center" wrapText="1"/>
      <protection/>
    </xf>
    <xf numFmtId="0" fontId="4" fillId="0" borderId="24" xfId="0" applyFont="1" applyBorder="1" applyAlignment="1" applyProtection="1">
      <alignment horizontal="left" vertical="center" wrapText="1"/>
      <protection/>
    </xf>
    <xf numFmtId="0" fontId="4" fillId="0" borderId="32" xfId="0" applyFont="1" applyBorder="1" applyAlignment="1" applyProtection="1">
      <alignment horizontal="left" vertical="center" wrapText="1"/>
      <protection/>
    </xf>
    <xf numFmtId="181" fontId="18" fillId="0" borderId="33" xfId="0" applyNumberFormat="1" applyFont="1" applyBorder="1" applyAlignment="1" applyProtection="1">
      <alignment horizontal="right" vertical="center" wrapText="1"/>
      <protection/>
    </xf>
    <xf numFmtId="180" fontId="18" fillId="0" borderId="34" xfId="0" applyNumberFormat="1" applyFont="1" applyBorder="1" applyAlignment="1" applyProtection="1">
      <alignment horizontal="right" vertical="center" wrapText="1"/>
      <protection/>
    </xf>
    <xf numFmtId="180" fontId="18" fillId="0" borderId="35" xfId="0" applyNumberFormat="1" applyFont="1" applyBorder="1" applyAlignment="1" applyProtection="1">
      <alignment horizontal="right" vertical="center" wrapText="1"/>
      <protection/>
    </xf>
    <xf numFmtId="181" fontId="18" fillId="0" borderId="19" xfId="0" applyNumberFormat="1" applyFont="1" applyBorder="1" applyAlignment="1" applyProtection="1">
      <alignment horizontal="right" vertical="center" wrapText="1"/>
      <protection/>
    </xf>
    <xf numFmtId="180" fontId="18" fillId="0" borderId="36" xfId="0" applyNumberFormat="1" applyFont="1" applyBorder="1" applyAlignment="1" applyProtection="1">
      <alignment horizontal="right" vertical="center" wrapText="1"/>
      <protection/>
    </xf>
    <xf numFmtId="180" fontId="18" fillId="0" borderId="21" xfId="0" applyNumberFormat="1" applyFont="1" applyBorder="1" applyAlignment="1" applyProtection="1">
      <alignment horizontal="right" vertical="center" wrapText="1"/>
      <protection/>
    </xf>
    <xf numFmtId="0" fontId="4" fillId="0" borderId="37" xfId="0" applyFont="1" applyBorder="1" applyAlignment="1" applyProtection="1">
      <alignment vertical="center" wrapText="1"/>
      <protection/>
    </xf>
    <xf numFmtId="180" fontId="18" fillId="0" borderId="38" xfId="0" applyNumberFormat="1" applyFont="1" applyBorder="1" applyAlignment="1" applyProtection="1">
      <alignment horizontal="right" vertical="center" wrapText="1"/>
      <protection/>
    </xf>
    <xf numFmtId="180" fontId="18" fillId="0" borderId="27" xfId="0" applyNumberFormat="1" applyFont="1" applyBorder="1" applyAlignment="1" applyProtection="1">
      <alignment vertical="center"/>
      <protection/>
    </xf>
    <xf numFmtId="180" fontId="18" fillId="0" borderId="35" xfId="0" applyNumberFormat="1" applyFont="1" applyBorder="1" applyAlignment="1" applyProtection="1">
      <alignment vertical="center"/>
      <protection/>
    </xf>
    <xf numFmtId="180" fontId="5" fillId="34" borderId="39" xfId="0" applyNumberFormat="1" applyFont="1" applyFill="1" applyBorder="1" applyAlignment="1" applyProtection="1">
      <alignment horizontal="right" vertical="center" wrapText="1"/>
      <protection/>
    </xf>
    <xf numFmtId="180" fontId="5" fillId="34" borderId="40" xfId="0" applyNumberFormat="1" applyFont="1" applyFill="1" applyBorder="1" applyAlignment="1" applyProtection="1">
      <alignment horizontal="right" vertical="center" wrapText="1"/>
      <protection/>
    </xf>
    <xf numFmtId="180" fontId="5" fillId="34" borderId="41" xfId="0" applyNumberFormat="1" applyFont="1" applyFill="1" applyBorder="1" applyAlignment="1" applyProtection="1">
      <alignment horizontal="right" vertical="center" wrapText="1"/>
      <protection/>
    </xf>
    <xf numFmtId="180" fontId="5" fillId="34" borderId="42" xfId="0" applyNumberFormat="1" applyFont="1" applyFill="1" applyBorder="1" applyAlignment="1" applyProtection="1">
      <alignment horizontal="right" vertical="center" wrapText="1"/>
      <protection/>
    </xf>
    <xf numFmtId="180" fontId="5" fillId="34" borderId="35" xfId="0" applyNumberFormat="1" applyFont="1" applyFill="1" applyBorder="1" applyAlignment="1" applyProtection="1">
      <alignment horizontal="right" vertical="center" wrapText="1"/>
      <protection/>
    </xf>
    <xf numFmtId="180" fontId="18" fillId="0" borderId="20" xfId="0" applyNumberFormat="1" applyFont="1" applyBorder="1" applyAlignment="1" applyProtection="1">
      <alignment horizontal="right" vertical="center" wrapText="1"/>
      <protection/>
    </xf>
    <xf numFmtId="0" fontId="4" fillId="0" borderId="23" xfId="0" applyFont="1" applyBorder="1" applyAlignment="1" applyProtection="1">
      <alignment vertical="center" wrapText="1"/>
      <protection/>
    </xf>
    <xf numFmtId="180" fontId="18" fillId="0" borderId="43" xfId="0" applyNumberFormat="1" applyFont="1" applyBorder="1" applyAlignment="1" applyProtection="1">
      <alignment horizontal="right" vertical="center" wrapText="1"/>
      <protection/>
    </xf>
    <xf numFmtId="0" fontId="4" fillId="0" borderId="44" xfId="0" applyFont="1" applyBorder="1" applyAlignment="1" applyProtection="1">
      <alignment vertical="center" wrapText="1"/>
      <protection/>
    </xf>
    <xf numFmtId="181" fontId="18" fillId="0" borderId="13" xfId="0" applyNumberFormat="1" applyFont="1" applyBorder="1" applyAlignment="1" applyProtection="1">
      <alignment horizontal="right" vertical="center" wrapText="1"/>
      <protection/>
    </xf>
    <xf numFmtId="180" fontId="18" fillId="0" borderId="14" xfId="0" applyNumberFormat="1" applyFont="1" applyBorder="1" applyAlignment="1" applyProtection="1">
      <alignment horizontal="right" vertical="center" wrapText="1"/>
      <protection/>
    </xf>
    <xf numFmtId="180" fontId="18" fillId="0" borderId="45" xfId="0" applyNumberFormat="1" applyFont="1" applyBorder="1" applyAlignment="1" applyProtection="1">
      <alignment horizontal="right" vertical="center" wrapText="1"/>
      <protection/>
    </xf>
    <xf numFmtId="180" fontId="5" fillId="34" borderId="46" xfId="0" applyNumberFormat="1" applyFont="1" applyFill="1" applyBorder="1" applyAlignment="1" applyProtection="1">
      <alignment horizontal="right" vertical="center" wrapText="1"/>
      <protection/>
    </xf>
    <xf numFmtId="180" fontId="5" fillId="34" borderId="47" xfId="0" applyNumberFormat="1" applyFont="1" applyFill="1" applyBorder="1" applyAlignment="1" applyProtection="1">
      <alignment horizontal="right" vertical="center" wrapText="1"/>
      <protection/>
    </xf>
    <xf numFmtId="180" fontId="5" fillId="34" borderId="48" xfId="0" applyNumberFormat="1" applyFont="1" applyFill="1" applyBorder="1" applyAlignment="1" applyProtection="1">
      <alignment horizontal="right" vertical="center" wrapText="1"/>
      <protection/>
    </xf>
    <xf numFmtId="180" fontId="5" fillId="34" borderId="49" xfId="0" applyNumberFormat="1" applyFont="1" applyFill="1" applyBorder="1" applyAlignment="1" applyProtection="1">
      <alignment horizontal="right" vertical="center" wrapText="1"/>
      <protection/>
    </xf>
    <xf numFmtId="180" fontId="5" fillId="34" borderId="45" xfId="0" applyNumberFormat="1" applyFont="1" applyFill="1" applyBorder="1" applyAlignment="1" applyProtection="1">
      <alignment horizontal="right" vertical="center" wrapText="1"/>
      <protection/>
    </xf>
    <xf numFmtId="180" fontId="5" fillId="34" borderId="50" xfId="0" applyNumberFormat="1" applyFont="1" applyFill="1" applyBorder="1" applyAlignment="1" applyProtection="1">
      <alignment horizontal="right" vertical="center" wrapText="1"/>
      <protection/>
    </xf>
    <xf numFmtId="180" fontId="5" fillId="34" borderId="51" xfId="0" applyNumberFormat="1" applyFont="1" applyFill="1" applyBorder="1" applyAlignment="1" applyProtection="1">
      <alignment horizontal="right" vertical="center" wrapText="1"/>
      <protection/>
    </xf>
    <xf numFmtId="180" fontId="5" fillId="34" borderId="52" xfId="0" applyNumberFormat="1" applyFont="1" applyFill="1" applyBorder="1" applyAlignment="1" applyProtection="1">
      <alignment horizontal="right" vertical="center" wrapText="1"/>
      <protection/>
    </xf>
    <xf numFmtId="180" fontId="5" fillId="34" borderId="53" xfId="0" applyNumberFormat="1" applyFont="1" applyFill="1" applyBorder="1" applyAlignment="1" applyProtection="1">
      <alignment horizontal="right" vertical="center" wrapText="1"/>
      <protection/>
    </xf>
    <xf numFmtId="180" fontId="5" fillId="34" borderId="54" xfId="0" applyNumberFormat="1" applyFont="1" applyFill="1" applyBorder="1" applyAlignment="1" applyProtection="1">
      <alignment horizontal="right" vertical="center" wrapText="1"/>
      <protection/>
    </xf>
    <xf numFmtId="180" fontId="5" fillId="34" borderId="55" xfId="0" applyNumberFormat="1" applyFont="1" applyFill="1" applyBorder="1" applyAlignment="1" applyProtection="1">
      <alignment horizontal="right" vertical="center" wrapText="1"/>
      <protection/>
    </xf>
    <xf numFmtId="180" fontId="5" fillId="34" borderId="56" xfId="0" applyNumberFormat="1" applyFont="1" applyFill="1" applyBorder="1" applyAlignment="1" applyProtection="1">
      <alignment horizontal="right" vertical="center" wrapText="1"/>
      <protection/>
    </xf>
    <xf numFmtId="180" fontId="5" fillId="34" borderId="17" xfId="0" applyNumberFormat="1" applyFont="1" applyFill="1" applyBorder="1" applyAlignment="1" applyProtection="1">
      <alignment horizontal="right" vertical="center" wrapText="1"/>
      <protection/>
    </xf>
    <xf numFmtId="181" fontId="18" fillId="0" borderId="57" xfId="0" applyNumberFormat="1" applyFont="1" applyBorder="1" applyAlignment="1" applyProtection="1">
      <alignment horizontal="right" vertical="center" wrapText="1"/>
      <protection/>
    </xf>
    <xf numFmtId="180" fontId="18" fillId="0" borderId="58" xfId="0" applyNumberFormat="1" applyFont="1" applyBorder="1" applyAlignment="1" applyProtection="1">
      <alignment horizontal="right" vertical="center" wrapText="1"/>
      <protection/>
    </xf>
    <xf numFmtId="180" fontId="18" fillId="0" borderId="38" xfId="0" applyNumberFormat="1" applyFont="1" applyBorder="1" applyAlignment="1" applyProtection="1">
      <alignment vertical="center"/>
      <protection/>
    </xf>
    <xf numFmtId="180" fontId="5" fillId="34" borderId="59" xfId="0" applyNumberFormat="1" applyFont="1" applyFill="1" applyBorder="1" applyAlignment="1" applyProtection="1">
      <alignment horizontal="right" vertical="center" wrapText="1"/>
      <protection/>
    </xf>
    <xf numFmtId="180" fontId="5" fillId="34" borderId="60" xfId="0" applyNumberFormat="1" applyFont="1" applyFill="1" applyBorder="1" applyAlignment="1" applyProtection="1">
      <alignment horizontal="right" vertical="center" wrapText="1"/>
      <protection/>
    </xf>
    <xf numFmtId="180" fontId="5" fillId="34" borderId="61" xfId="0" applyNumberFormat="1" applyFont="1" applyFill="1" applyBorder="1" applyAlignment="1" applyProtection="1">
      <alignment horizontal="right" vertical="center" wrapText="1"/>
      <protection/>
    </xf>
    <xf numFmtId="180" fontId="5" fillId="34" borderId="62" xfId="0" applyNumberFormat="1" applyFont="1" applyFill="1" applyBorder="1" applyAlignment="1" applyProtection="1">
      <alignment horizontal="right" vertical="center" wrapText="1"/>
      <protection/>
    </xf>
    <xf numFmtId="180" fontId="5" fillId="34" borderId="63" xfId="0" applyNumberFormat="1" applyFont="1" applyFill="1" applyBorder="1" applyAlignment="1" applyProtection="1">
      <alignment horizontal="right" vertical="center" wrapText="1"/>
      <protection/>
    </xf>
    <xf numFmtId="180" fontId="5" fillId="34" borderId="38" xfId="0" applyNumberFormat="1" applyFont="1" applyFill="1" applyBorder="1" applyAlignment="1" applyProtection="1">
      <alignment horizontal="right" vertical="center" wrapText="1"/>
      <protection/>
    </xf>
    <xf numFmtId="180" fontId="5" fillId="34" borderId="64" xfId="0" applyNumberFormat="1" applyFont="1" applyFill="1" applyBorder="1" applyAlignment="1" applyProtection="1">
      <alignment horizontal="right" vertical="center" wrapText="1"/>
      <protection/>
    </xf>
    <xf numFmtId="180" fontId="5" fillId="34" borderId="22" xfId="0" applyNumberFormat="1" applyFont="1" applyFill="1" applyBorder="1" applyAlignment="1" applyProtection="1">
      <alignment horizontal="right" vertical="center" wrapText="1"/>
      <protection/>
    </xf>
    <xf numFmtId="0" fontId="2" fillId="0" borderId="0" xfId="0" applyNumberFormat="1" applyFont="1" applyAlignment="1" applyProtection="1">
      <alignment vertical="center"/>
      <protection/>
    </xf>
    <xf numFmtId="0" fontId="18" fillId="0" borderId="29" xfId="0" applyNumberFormat="1" applyFont="1" applyBorder="1" applyAlignment="1" applyProtection="1">
      <alignment horizontal="right" vertical="center" wrapText="1"/>
      <protection/>
    </xf>
    <xf numFmtId="180" fontId="5" fillId="34" borderId="65" xfId="0" applyNumberFormat="1" applyFont="1" applyFill="1" applyBorder="1" applyAlignment="1" applyProtection="1">
      <alignment horizontal="right" vertical="center" wrapText="1"/>
      <protection/>
    </xf>
    <xf numFmtId="180" fontId="5" fillId="34" borderId="66" xfId="0" applyNumberFormat="1" applyFont="1" applyFill="1" applyBorder="1" applyAlignment="1" applyProtection="1">
      <alignment horizontal="right" vertical="center" wrapText="1"/>
      <protection/>
    </xf>
    <xf numFmtId="180" fontId="5" fillId="34" borderId="67" xfId="0" applyNumberFormat="1" applyFont="1" applyFill="1" applyBorder="1" applyAlignment="1" applyProtection="1">
      <alignment horizontal="right" vertical="center" wrapText="1"/>
      <protection/>
    </xf>
    <xf numFmtId="180" fontId="5" fillId="34" borderId="68" xfId="0" applyNumberFormat="1" applyFont="1" applyFill="1" applyBorder="1" applyAlignment="1" applyProtection="1">
      <alignment horizontal="right" vertical="center" wrapText="1"/>
      <protection/>
    </xf>
    <xf numFmtId="180" fontId="5" fillId="34" borderId="69" xfId="0" applyNumberFormat="1" applyFont="1" applyFill="1" applyBorder="1" applyAlignment="1" applyProtection="1">
      <alignment horizontal="right" vertical="center" wrapText="1"/>
      <protection/>
    </xf>
    <xf numFmtId="0" fontId="18" fillId="0" borderId="40" xfId="0" applyNumberFormat="1" applyFont="1" applyBorder="1" applyAlignment="1" applyProtection="1">
      <alignment horizontal="right" vertical="center" wrapText="1"/>
      <protection/>
    </xf>
    <xf numFmtId="0" fontId="18" fillId="0" borderId="0" xfId="0" applyNumberFormat="1" applyFont="1" applyBorder="1" applyAlignment="1" applyProtection="1">
      <alignment horizontal="right" vertical="center" wrapText="1"/>
      <protection/>
    </xf>
    <xf numFmtId="180" fontId="5" fillId="34" borderId="70" xfId="0" applyNumberFormat="1" applyFont="1" applyFill="1" applyBorder="1" applyAlignment="1" applyProtection="1">
      <alignment horizontal="right" vertical="center" wrapText="1"/>
      <protection/>
    </xf>
    <xf numFmtId="180" fontId="5" fillId="34" borderId="71" xfId="0" applyNumberFormat="1" applyFont="1" applyFill="1" applyBorder="1" applyAlignment="1" applyProtection="1">
      <alignment horizontal="right" vertical="center" wrapText="1"/>
      <protection/>
    </xf>
    <xf numFmtId="180" fontId="5" fillId="34" borderId="72" xfId="0" applyNumberFormat="1" applyFont="1" applyFill="1" applyBorder="1" applyAlignment="1" applyProtection="1">
      <alignment horizontal="right" vertical="center" wrapText="1"/>
      <protection/>
    </xf>
    <xf numFmtId="0" fontId="18" fillId="0" borderId="22" xfId="0" applyNumberFormat="1" applyFont="1" applyBorder="1" applyAlignment="1" applyProtection="1">
      <alignment horizontal="right" vertical="center" wrapText="1"/>
      <protection/>
    </xf>
    <xf numFmtId="0" fontId="18" fillId="0" borderId="60" xfId="0" applyNumberFormat="1" applyFont="1" applyBorder="1" applyAlignment="1" applyProtection="1">
      <alignment horizontal="right" vertical="center" wrapText="1"/>
      <protection/>
    </xf>
    <xf numFmtId="0" fontId="18" fillId="0" borderId="73" xfId="0" applyNumberFormat="1" applyFont="1" applyBorder="1" applyAlignment="1" applyProtection="1">
      <alignment horizontal="right" vertical="center" wrapText="1"/>
      <protection/>
    </xf>
    <xf numFmtId="180" fontId="5" fillId="34" borderId="74" xfId="0" applyNumberFormat="1" applyFont="1" applyFill="1" applyBorder="1" applyAlignment="1" applyProtection="1">
      <alignment horizontal="right" vertical="center" wrapText="1"/>
      <protection/>
    </xf>
    <xf numFmtId="180" fontId="5" fillId="34" borderId="75" xfId="0" applyNumberFormat="1" applyFont="1" applyFill="1" applyBorder="1" applyAlignment="1" applyProtection="1">
      <alignment horizontal="right" vertical="center" wrapText="1"/>
      <protection/>
    </xf>
    <xf numFmtId="180" fontId="5" fillId="34" borderId="21" xfId="0" applyNumberFormat="1" applyFont="1" applyFill="1" applyBorder="1" applyAlignment="1" applyProtection="1">
      <alignment horizontal="right" vertical="center" wrapText="1"/>
      <protection/>
    </xf>
    <xf numFmtId="0" fontId="18" fillId="0" borderId="76" xfId="0" applyNumberFormat="1" applyFont="1" applyBorder="1" applyAlignment="1" applyProtection="1">
      <alignment horizontal="right" vertical="center" wrapText="1"/>
      <protection/>
    </xf>
    <xf numFmtId="0" fontId="18" fillId="0" borderId="77" xfId="0" applyNumberFormat="1" applyFont="1" applyBorder="1" applyAlignment="1" applyProtection="1">
      <alignment horizontal="right" vertical="center" wrapText="1"/>
      <protection/>
    </xf>
    <xf numFmtId="0" fontId="3" fillId="0" borderId="24" xfId="0" applyFont="1" applyBorder="1" applyAlignment="1" applyProtection="1">
      <alignment vertical="center" wrapText="1"/>
      <protection/>
    </xf>
    <xf numFmtId="0" fontId="3" fillId="0" borderId="32" xfId="0" applyFont="1" applyBorder="1" applyAlignment="1" applyProtection="1">
      <alignment vertical="center" wrapText="1"/>
      <protection/>
    </xf>
    <xf numFmtId="0" fontId="3" fillId="0" borderId="78" xfId="0" applyFont="1" applyBorder="1" applyAlignment="1" applyProtection="1">
      <alignment vertical="center" wrapText="1"/>
      <protection/>
    </xf>
    <xf numFmtId="0" fontId="3" fillId="0" borderId="23" xfId="0" applyFont="1" applyBorder="1" applyAlignment="1" applyProtection="1">
      <alignment vertical="center" wrapText="1"/>
      <protection/>
    </xf>
    <xf numFmtId="0" fontId="3" fillId="0" borderId="40"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64" xfId="0" applyFont="1" applyBorder="1" applyAlignment="1" applyProtection="1">
      <alignment vertical="center" wrapText="1"/>
      <protection/>
    </xf>
    <xf numFmtId="0" fontId="3" fillId="0" borderId="44" xfId="0" applyFont="1" applyBorder="1" applyAlignment="1" applyProtection="1">
      <alignment vertical="center" wrapText="1"/>
      <protection/>
    </xf>
    <xf numFmtId="0" fontId="19" fillId="0" borderId="27" xfId="0" applyFont="1" applyBorder="1" applyAlignment="1" applyProtection="1">
      <alignment vertical="center" wrapText="1"/>
      <protection/>
    </xf>
    <xf numFmtId="0" fontId="19" fillId="0" borderId="35" xfId="0" applyFont="1" applyBorder="1" applyAlignment="1" applyProtection="1">
      <alignment vertical="center" wrapText="1"/>
      <protection/>
    </xf>
    <xf numFmtId="0" fontId="19" fillId="0" borderId="21" xfId="0" applyFont="1" applyBorder="1" applyAlignment="1" applyProtection="1">
      <alignment vertical="center" wrapText="1"/>
      <protection/>
    </xf>
    <xf numFmtId="0" fontId="19" fillId="0" borderId="38" xfId="0" applyFont="1" applyBorder="1" applyAlignment="1" applyProtection="1">
      <alignment vertical="center" wrapText="1"/>
      <protection/>
    </xf>
    <xf numFmtId="0" fontId="19" fillId="0" borderId="45" xfId="0" applyFont="1" applyBorder="1" applyAlignment="1" applyProtection="1">
      <alignment vertical="center" wrapText="1"/>
      <protection/>
    </xf>
    <xf numFmtId="0" fontId="0" fillId="0" borderId="0" xfId="0" applyNumberFormat="1" applyFont="1" applyBorder="1" applyAlignment="1" applyProtection="1">
      <alignment horizontal="center" vertical="center"/>
      <protection/>
    </xf>
    <xf numFmtId="0" fontId="8" fillId="0" borderId="18" xfId="0" applyFont="1" applyBorder="1" applyAlignment="1" applyProtection="1">
      <alignment vertical="center" shrinkToFit="1"/>
      <protection/>
    </xf>
    <xf numFmtId="180" fontId="20" fillId="34" borderId="55" xfId="0" applyNumberFormat="1" applyFont="1" applyFill="1" applyBorder="1" applyAlignment="1" applyProtection="1">
      <alignment horizontal="right" vertical="center" wrapText="1"/>
      <protection/>
    </xf>
    <xf numFmtId="0" fontId="14" fillId="0" borderId="0" xfId="0" applyFont="1" applyAlignment="1">
      <alignment vertical="center"/>
    </xf>
    <xf numFmtId="0" fontId="6" fillId="0" borderId="0" xfId="0" applyFont="1" applyAlignment="1">
      <alignment vertical="center"/>
    </xf>
    <xf numFmtId="0" fontId="23" fillId="0" borderId="0" xfId="0" applyFont="1" applyAlignment="1">
      <alignment vertical="center"/>
    </xf>
    <xf numFmtId="0" fontId="0" fillId="0" borderId="0" xfId="0" applyBorder="1" applyAlignment="1">
      <alignment horizontal="left" vertical="center" wrapText="1"/>
    </xf>
    <xf numFmtId="0" fontId="23" fillId="0" borderId="0" xfId="0" applyFont="1" applyAlignment="1">
      <alignment horizontal="right" vertical="center"/>
    </xf>
    <xf numFmtId="0" fontId="0" fillId="0" borderId="0" xfId="0" applyBorder="1" applyAlignment="1">
      <alignment horizontal="center" vertical="center"/>
    </xf>
    <xf numFmtId="0" fontId="6" fillId="0" borderId="0" xfId="0" applyFont="1" applyAlignment="1">
      <alignment horizontal="center" vertical="center"/>
    </xf>
    <xf numFmtId="0" fontId="0" fillId="0" borderId="24" xfId="0" applyBorder="1" applyAlignment="1">
      <alignment horizontal="center" vertical="center"/>
    </xf>
    <xf numFmtId="0" fontId="22" fillId="12" borderId="24" xfId="0" applyFont="1" applyFill="1" applyBorder="1" applyAlignment="1">
      <alignment horizontal="center" vertical="center"/>
    </xf>
    <xf numFmtId="0" fontId="22" fillId="12" borderId="24" xfId="0" applyFont="1" applyFill="1" applyBorder="1" applyAlignment="1">
      <alignment vertical="center"/>
    </xf>
    <xf numFmtId="0" fontId="0" fillId="0" borderId="0" xfId="0" applyAlignment="1">
      <alignment horizontal="center" vertical="center"/>
    </xf>
    <xf numFmtId="0" fontId="22" fillId="0" borderId="0" xfId="0" applyFont="1" applyAlignment="1">
      <alignment vertical="center"/>
    </xf>
    <xf numFmtId="0" fontId="10" fillId="0" borderId="0" xfId="0" applyFont="1" applyAlignment="1">
      <alignment vertical="center"/>
    </xf>
    <xf numFmtId="0" fontId="12" fillId="0" borderId="79" xfId="0" applyFont="1" applyBorder="1" applyAlignment="1" applyProtection="1">
      <alignment horizontal="center" vertical="center"/>
      <protection/>
    </xf>
    <xf numFmtId="0" fontId="3" fillId="0" borderId="80" xfId="0" applyFont="1" applyFill="1" applyBorder="1" applyAlignment="1" applyProtection="1">
      <alignment vertical="center" wrapText="1"/>
      <protection/>
    </xf>
    <xf numFmtId="0" fontId="3" fillId="0" borderId="81" xfId="0" applyFont="1" applyFill="1" applyBorder="1" applyAlignment="1" applyProtection="1">
      <alignment vertical="center" wrapText="1"/>
      <protection/>
    </xf>
    <xf numFmtId="0" fontId="19" fillId="0" borderId="82" xfId="0" applyFont="1" applyFill="1" applyBorder="1" applyAlignment="1" applyProtection="1">
      <alignment horizontal="left" vertical="center" wrapText="1"/>
      <protection/>
    </xf>
    <xf numFmtId="0" fontId="3" fillId="0" borderId="83" xfId="0" applyFont="1" applyBorder="1" applyAlignment="1" applyProtection="1">
      <alignment horizontal="left" vertical="center" wrapText="1"/>
      <protection/>
    </xf>
    <xf numFmtId="0" fontId="3" fillId="0" borderId="81" xfId="0" applyFont="1" applyBorder="1" applyAlignment="1" applyProtection="1">
      <alignment horizontal="left" vertical="center" wrapText="1"/>
      <protection/>
    </xf>
    <xf numFmtId="0" fontId="3" fillId="0" borderId="82" xfId="0" applyFont="1" applyBorder="1" applyAlignment="1" applyProtection="1">
      <alignment horizontal="left" vertical="center" wrapText="1"/>
      <protection/>
    </xf>
    <xf numFmtId="0" fontId="3" fillId="0" borderId="84" xfId="0" applyFont="1" applyBorder="1" applyAlignment="1" applyProtection="1">
      <alignment horizontal="left" vertical="center" wrapText="1"/>
      <protection/>
    </xf>
    <xf numFmtId="0" fontId="8" fillId="0" borderId="73" xfId="0" applyFont="1" applyBorder="1" applyAlignment="1" applyProtection="1">
      <alignment vertical="center" shrinkToFit="1"/>
      <protection/>
    </xf>
    <xf numFmtId="0" fontId="22" fillId="35" borderId="24" xfId="0" applyFont="1" applyFill="1" applyBorder="1" applyAlignment="1">
      <alignment vertical="center"/>
    </xf>
    <xf numFmtId="0" fontId="2" fillId="0" borderId="0" xfId="0" applyFont="1" applyBorder="1" applyAlignment="1" applyProtection="1">
      <alignment/>
      <protection/>
    </xf>
    <xf numFmtId="0" fontId="2"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center" vertical="center" wrapText="1"/>
      <protection/>
    </xf>
    <xf numFmtId="0" fontId="0" fillId="0" borderId="0" xfId="0" applyBorder="1" applyAlignment="1">
      <alignment vertical="center"/>
    </xf>
    <xf numFmtId="0" fontId="26" fillId="0" borderId="0" xfId="0" applyFont="1" applyBorder="1" applyAlignment="1">
      <alignment horizontal="left" vertical="center" wrapText="1"/>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vertical="center"/>
    </xf>
    <xf numFmtId="0" fontId="27" fillId="0" borderId="0" xfId="0" applyFont="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right" vertical="center"/>
    </xf>
    <xf numFmtId="0" fontId="26" fillId="0" borderId="85" xfId="0" applyFont="1" applyBorder="1" applyAlignment="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26" fillId="0" borderId="0" xfId="0" applyFont="1" applyBorder="1" applyAlignment="1">
      <alignment vertical="center"/>
    </xf>
    <xf numFmtId="0" fontId="26" fillId="0" borderId="0" xfId="0" applyFont="1" applyBorder="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wrapText="1"/>
    </xf>
    <xf numFmtId="0" fontId="26" fillId="0" borderId="0" xfId="0" applyFont="1" applyAlignment="1">
      <alignment horizontal="left" vertical="center" wrapText="1"/>
    </xf>
    <xf numFmtId="0" fontId="26" fillId="0" borderId="86" xfId="0" applyFont="1" applyBorder="1" applyAlignment="1">
      <alignment horizontal="center" vertical="center" wrapText="1"/>
    </xf>
    <xf numFmtId="0" fontId="26" fillId="0" borderId="87" xfId="0" applyFont="1" applyBorder="1" applyAlignment="1">
      <alignment horizontal="center" vertical="center"/>
    </xf>
    <xf numFmtId="0" fontId="26" fillId="0" borderId="88" xfId="0" applyFont="1" applyBorder="1" applyAlignment="1">
      <alignment horizontal="center" vertical="center"/>
    </xf>
    <xf numFmtId="0" fontId="26" fillId="0" borderId="89" xfId="0" applyFont="1" applyBorder="1" applyAlignment="1">
      <alignment horizontal="center" vertical="center"/>
    </xf>
    <xf numFmtId="0" fontId="26" fillId="0" borderId="76" xfId="0" applyFont="1" applyBorder="1" applyAlignment="1">
      <alignment horizontal="center" vertical="center"/>
    </xf>
    <xf numFmtId="0" fontId="26" fillId="0" borderId="77" xfId="0" applyFont="1" applyBorder="1" applyAlignment="1">
      <alignment horizontal="center" vertical="center"/>
    </xf>
    <xf numFmtId="0" fontId="26" fillId="0" borderId="87" xfId="0" applyFont="1" applyBorder="1" applyAlignment="1">
      <alignment horizontal="center" vertical="center" wrapText="1"/>
    </xf>
    <xf numFmtId="0" fontId="26" fillId="0" borderId="88" xfId="0" applyFont="1" applyBorder="1" applyAlignment="1">
      <alignment horizontal="center" vertical="center" wrapText="1"/>
    </xf>
    <xf numFmtId="0" fontId="25" fillId="0" borderId="0" xfId="0" applyFont="1" applyAlignment="1">
      <alignment horizontal="center" vertical="center"/>
    </xf>
    <xf numFmtId="0" fontId="26" fillId="0" borderId="30" xfId="0" applyFont="1" applyBorder="1" applyAlignment="1">
      <alignment horizontal="left" vertical="center" wrapText="1"/>
    </xf>
    <xf numFmtId="0" fontId="26" fillId="0" borderId="29" xfId="0" applyFont="1" applyBorder="1" applyAlignment="1">
      <alignment horizontal="left" vertical="center" wrapText="1"/>
    </xf>
    <xf numFmtId="0" fontId="26" fillId="0" borderId="31" xfId="0" applyFont="1" applyBorder="1" applyAlignment="1">
      <alignment horizontal="left" vertical="center" wrapText="1"/>
    </xf>
    <xf numFmtId="0" fontId="0" fillId="0" borderId="0" xfId="0" applyAlignment="1">
      <alignment horizontal="left" vertical="center" wrapText="1"/>
    </xf>
    <xf numFmtId="0" fontId="0" fillId="35" borderId="30" xfId="0" applyFill="1" applyBorder="1" applyAlignment="1">
      <alignment horizontal="center" vertical="center"/>
    </xf>
    <xf numFmtId="0" fontId="0" fillId="35" borderId="29" xfId="0" applyFill="1" applyBorder="1" applyAlignment="1">
      <alignment horizontal="center" vertical="center"/>
    </xf>
    <xf numFmtId="0" fontId="0" fillId="35" borderId="31" xfId="0" applyFill="1" applyBorder="1" applyAlignment="1">
      <alignment horizontal="center" vertical="center"/>
    </xf>
    <xf numFmtId="0" fontId="8" fillId="0" borderId="90" xfId="0" applyFont="1" applyBorder="1" applyAlignment="1" applyProtection="1">
      <alignment horizontal="center" vertical="center" wrapText="1" shrinkToFit="1"/>
      <protection/>
    </xf>
    <xf numFmtId="0" fontId="8" fillId="0" borderId="79" xfId="0" applyFont="1" applyBorder="1" applyAlignment="1" applyProtection="1">
      <alignment horizontal="center" vertical="center" wrapText="1" shrinkToFit="1"/>
      <protection/>
    </xf>
    <xf numFmtId="0" fontId="3" fillId="0" borderId="91" xfId="0" applyFont="1" applyBorder="1" applyAlignment="1" applyProtection="1">
      <alignment horizontal="left" vertical="center" wrapText="1"/>
      <protection/>
    </xf>
    <xf numFmtId="0" fontId="11" fillId="0" borderId="79" xfId="0" applyFont="1" applyBorder="1" applyAlignment="1" applyProtection="1">
      <alignment horizontal="left" vertical="center"/>
      <protection/>
    </xf>
    <xf numFmtId="0" fontId="11" fillId="0" borderId="92" xfId="0" applyFont="1" applyBorder="1" applyAlignment="1" applyProtection="1">
      <alignment horizontal="left" vertical="center"/>
      <protection/>
    </xf>
    <xf numFmtId="0" fontId="3" fillId="0" borderId="93" xfId="0" applyFont="1" applyBorder="1" applyAlignment="1" applyProtection="1">
      <alignment horizontal="left" vertical="center" wrapText="1"/>
      <protection/>
    </xf>
    <xf numFmtId="0" fontId="3" fillId="0" borderId="79" xfId="0" applyFont="1" applyBorder="1" applyAlignment="1" applyProtection="1">
      <alignment horizontal="left" vertical="center" wrapText="1"/>
      <protection/>
    </xf>
    <xf numFmtId="0" fontId="3" fillId="0" borderId="92" xfId="0" applyFont="1" applyBorder="1" applyAlignment="1" applyProtection="1">
      <alignment horizontal="left" vertical="center" wrapText="1"/>
      <protection/>
    </xf>
    <xf numFmtId="0" fontId="3" fillId="0" borderId="94" xfId="0" applyFont="1" applyBorder="1" applyAlignment="1" applyProtection="1">
      <alignment horizontal="left" vertical="center" wrapText="1"/>
      <protection/>
    </xf>
    <xf numFmtId="0" fontId="3" fillId="0" borderId="80" xfId="0" applyFont="1" applyFill="1" applyBorder="1" applyAlignment="1" applyProtection="1">
      <alignment horizontal="center" vertical="center" textRotation="255" wrapText="1"/>
      <protection/>
    </xf>
    <xf numFmtId="0" fontId="3" fillId="0" borderId="81" xfId="0" applyFont="1" applyFill="1" applyBorder="1" applyAlignment="1" applyProtection="1">
      <alignment horizontal="center" vertical="center" textRotation="255" wrapText="1"/>
      <protection/>
    </xf>
    <xf numFmtId="0" fontId="3" fillId="0" borderId="82" xfId="0" applyFont="1" applyFill="1" applyBorder="1" applyAlignment="1" applyProtection="1">
      <alignment horizontal="center" vertical="center" textRotation="255" wrapText="1"/>
      <protection/>
    </xf>
    <xf numFmtId="0" fontId="3" fillId="0" borderId="83" xfId="0" applyFont="1" applyBorder="1" applyAlignment="1" applyProtection="1">
      <alignment horizontal="center" vertical="center" textRotation="255" wrapText="1"/>
      <protection/>
    </xf>
    <xf numFmtId="0" fontId="3" fillId="0" borderId="81" xfId="0" applyFont="1" applyBorder="1" applyAlignment="1" applyProtection="1">
      <alignment horizontal="center" vertical="center" textRotation="255" wrapText="1"/>
      <protection/>
    </xf>
    <xf numFmtId="0" fontId="3" fillId="0" borderId="82" xfId="0" applyFont="1" applyBorder="1" applyAlignment="1" applyProtection="1">
      <alignment horizontal="center" vertical="center" textRotation="255" wrapText="1"/>
      <protection/>
    </xf>
    <xf numFmtId="0" fontId="3" fillId="0" borderId="84" xfId="0" applyFont="1" applyBorder="1" applyAlignment="1" applyProtection="1">
      <alignment horizontal="center" vertical="center" textRotation="255" wrapText="1"/>
      <protection/>
    </xf>
    <xf numFmtId="0" fontId="3" fillId="0" borderId="95" xfId="0" applyFont="1" applyBorder="1" applyAlignment="1" applyProtection="1">
      <alignment horizontal="center" vertical="center" wrapText="1"/>
      <protection/>
    </xf>
    <xf numFmtId="0" fontId="3" fillId="0" borderId="96" xfId="0"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xf numFmtId="0" fontId="10" fillId="0" borderId="37"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3" fillId="0" borderId="59" xfId="0" applyFont="1" applyBorder="1" applyAlignment="1" applyProtection="1">
      <alignment horizontal="center" vertical="center" wrapText="1"/>
      <protection/>
    </xf>
    <xf numFmtId="0" fontId="3" fillId="0" borderId="98"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10" fillId="0" borderId="99" xfId="0" applyFont="1" applyBorder="1" applyAlignment="1" applyProtection="1">
      <alignment horizontal="center" vertical="center" wrapText="1"/>
      <protection/>
    </xf>
    <xf numFmtId="0" fontId="4" fillId="0" borderId="37" xfId="0" applyFont="1" applyBorder="1" applyAlignment="1" applyProtection="1">
      <alignment vertical="center" wrapText="1"/>
      <protection/>
    </xf>
    <xf numFmtId="0" fontId="10" fillId="0" borderId="37" xfId="0" applyFont="1" applyBorder="1" applyAlignment="1" applyProtection="1">
      <alignment vertical="center" wrapText="1"/>
      <protection/>
    </xf>
    <xf numFmtId="0" fontId="10" fillId="0" borderId="78" xfId="0" applyFont="1" applyBorder="1" applyAlignment="1" applyProtection="1">
      <alignment vertical="center" wrapText="1"/>
      <protection/>
    </xf>
    <xf numFmtId="0" fontId="4" fillId="0" borderId="23" xfId="0" applyFont="1" applyBorder="1" applyAlignment="1" applyProtection="1">
      <alignment horizontal="left" vertical="center" wrapText="1"/>
      <protection/>
    </xf>
    <xf numFmtId="0" fontId="4" fillId="0" borderId="99" xfId="0" applyFont="1" applyBorder="1" applyAlignment="1" applyProtection="1">
      <alignment horizontal="left" vertical="center" wrapText="1"/>
      <protection/>
    </xf>
    <xf numFmtId="0" fontId="3" fillId="0" borderId="100" xfId="0" applyFont="1" applyBorder="1" applyAlignment="1" applyProtection="1">
      <alignment horizontal="center" vertical="center" wrapText="1"/>
      <protection/>
    </xf>
    <xf numFmtId="0" fontId="4" fillId="0" borderId="101" xfId="0" applyFont="1" applyBorder="1" applyAlignment="1" applyProtection="1">
      <alignment horizontal="center" vertical="center" wrapText="1"/>
      <protection/>
    </xf>
    <xf numFmtId="0" fontId="4" fillId="0" borderId="99" xfId="0" applyFont="1" applyBorder="1" applyAlignment="1" applyProtection="1">
      <alignment horizontal="center" vertical="center" wrapText="1"/>
      <protection/>
    </xf>
    <xf numFmtId="49" fontId="16" fillId="0" borderId="15" xfId="0" applyNumberFormat="1" applyFont="1" applyFill="1" applyBorder="1" applyAlignment="1" applyProtection="1">
      <alignment horizontal="center" vertical="center"/>
      <protection/>
    </xf>
    <xf numFmtId="49" fontId="17" fillId="0" borderId="15" xfId="0" applyNumberFormat="1" applyFont="1" applyFill="1" applyBorder="1" applyAlignment="1" applyProtection="1">
      <alignment horizontal="center" vertical="center"/>
      <protection/>
    </xf>
    <xf numFmtId="0" fontId="11" fillId="0" borderId="102" xfId="0" applyFont="1" applyBorder="1" applyAlignment="1" applyProtection="1">
      <alignment horizontal="center" vertical="center"/>
      <protection/>
    </xf>
    <xf numFmtId="0" fontId="11" fillId="0" borderId="103" xfId="0" applyFont="1" applyBorder="1" applyAlignment="1" applyProtection="1">
      <alignment horizontal="center" vertical="center"/>
      <protection/>
    </xf>
    <xf numFmtId="0" fontId="11" fillId="0" borderId="104" xfId="0" applyFont="1" applyBorder="1" applyAlignment="1" applyProtection="1">
      <alignment horizontal="center" vertical="center"/>
      <protection/>
    </xf>
    <xf numFmtId="0" fontId="11" fillId="33" borderId="102" xfId="0" applyFont="1" applyFill="1" applyBorder="1" applyAlignment="1" applyProtection="1">
      <alignment horizontal="center" vertical="center"/>
      <protection/>
    </xf>
    <xf numFmtId="0" fontId="11" fillId="33" borderId="104" xfId="0" applyFont="1" applyFill="1" applyBorder="1" applyAlignment="1" applyProtection="1">
      <alignment horizontal="center" vertical="center"/>
      <protection/>
    </xf>
    <xf numFmtId="0" fontId="11" fillId="33" borderId="105"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9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79" xfId="0" applyFont="1" applyFill="1" applyBorder="1" applyAlignment="1" applyProtection="1">
      <alignment horizontal="center" vertical="center"/>
      <protection/>
    </xf>
    <xf numFmtId="0" fontId="11" fillId="0" borderId="105" xfId="0" applyFont="1" applyBorder="1" applyAlignment="1" applyProtection="1">
      <alignment horizontal="center" vertical="center"/>
      <protection/>
    </xf>
    <xf numFmtId="49" fontId="17" fillId="0" borderId="94" xfId="0" applyNumberFormat="1" applyFont="1" applyFill="1" applyBorder="1" applyAlignment="1" applyProtection="1">
      <alignment horizontal="center" vertical="center"/>
      <protection/>
    </xf>
    <xf numFmtId="49" fontId="17" fillId="0" borderId="15" xfId="0" applyNumberFormat="1" applyFont="1" applyFill="1" applyBorder="1" applyAlignment="1" applyProtection="1">
      <alignment horizontal="center" vertical="center" shrinkToFit="1"/>
      <protection/>
    </xf>
    <xf numFmtId="0" fontId="8" fillId="0" borderId="106" xfId="0" applyFont="1" applyBorder="1" applyAlignment="1" applyProtection="1">
      <alignment horizontal="center" vertical="center" wrapText="1" shrinkToFit="1"/>
      <protection/>
    </xf>
    <xf numFmtId="0" fontId="8" fillId="0" borderId="81" xfId="0" applyFont="1" applyBorder="1" applyAlignment="1" applyProtection="1">
      <alignment horizontal="center" vertical="center" wrapText="1" shrinkToFit="1"/>
      <protection/>
    </xf>
    <xf numFmtId="0" fontId="3" fillId="0" borderId="107" xfId="0" applyFont="1" applyBorder="1" applyAlignment="1" applyProtection="1">
      <alignment horizontal="center" vertical="center"/>
      <protection/>
    </xf>
    <xf numFmtId="0" fontId="0" fillId="0" borderId="67" xfId="0"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108"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09" xfId="0" applyFont="1" applyBorder="1" applyAlignment="1" applyProtection="1">
      <alignment horizontal="center" vertical="center"/>
      <protection/>
    </xf>
    <xf numFmtId="0" fontId="7" fillId="0" borderId="110"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11" xfId="0" applyFont="1" applyBorder="1" applyAlignment="1" applyProtection="1">
      <alignment horizontal="center" vertical="center"/>
      <protection/>
    </xf>
    <xf numFmtId="0" fontId="4" fillId="0" borderId="112" xfId="0" applyFont="1" applyBorder="1" applyAlignment="1" applyProtection="1">
      <alignment horizontal="center" vertical="center" wrapText="1"/>
      <protection/>
    </xf>
    <xf numFmtId="0" fontId="4" fillId="0" borderId="113" xfId="0" applyFont="1" applyBorder="1" applyAlignment="1" applyProtection="1">
      <alignment horizontal="center" vertical="center" wrapText="1"/>
      <protection/>
    </xf>
    <xf numFmtId="0" fontId="4" fillId="0" borderId="114" xfId="0" applyFont="1" applyBorder="1" applyAlignment="1" applyProtection="1">
      <alignment horizontal="center" vertical="center" wrapText="1"/>
      <protection/>
    </xf>
    <xf numFmtId="0" fontId="24" fillId="0" borderId="112" xfId="0" applyFont="1" applyBorder="1" applyAlignment="1" applyProtection="1">
      <alignment horizontal="center" vertical="center" wrapText="1"/>
      <protection/>
    </xf>
    <xf numFmtId="0" fontId="24" fillId="0" borderId="114" xfId="0" applyFont="1" applyBorder="1" applyAlignment="1" applyProtection="1">
      <alignment horizontal="center" vertical="center" wrapText="1"/>
      <protection/>
    </xf>
    <xf numFmtId="0" fontId="21" fillId="0" borderId="15" xfId="0" applyFont="1" applyFill="1" applyBorder="1" applyAlignment="1" applyProtection="1">
      <alignment horizontal="center" vertical="center" shrinkToFit="1"/>
      <protection/>
    </xf>
    <xf numFmtId="0" fontId="17" fillId="0" borderId="15" xfId="0" applyFont="1" applyFill="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9">
    <dxf>
      <font>
        <b/>
        <i val="0"/>
      </font>
      <fill>
        <patternFill patternType="gray0625">
          <bgColor indexed="45"/>
        </patternFill>
      </fill>
    </dxf>
    <dxf>
      <font>
        <b/>
        <i val="0"/>
      </font>
      <fill>
        <patternFill patternType="gray0625">
          <bgColor indexed="45"/>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45"/>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ill>
        <patternFill patternType="gray0625">
          <bgColor indexed="48"/>
        </patternFill>
      </fill>
    </dxf>
    <dxf>
      <fill>
        <patternFill patternType="gray0625">
          <bgColor indexed="40"/>
        </patternFill>
      </fill>
    </dxf>
    <dxf>
      <fill>
        <patternFill patternType="gray0625">
          <bgColor indexed="51"/>
        </patternFill>
      </fill>
    </dxf>
    <dxf>
      <fill>
        <patternFill patternType="gray0625">
          <fgColor indexed="10"/>
          <bgColor indexed="52"/>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45"/>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51"/>
        </patternFill>
      </fill>
    </dxf>
    <dxf>
      <font>
        <b/>
        <i val="0"/>
      </font>
      <fill>
        <patternFill patternType="gray0625">
          <bgColor indexed="45"/>
        </patternFill>
      </fill>
    </dxf>
    <dxf>
      <font>
        <b/>
        <i val="0"/>
      </font>
      <fill>
        <patternFill patternType="gray0625">
          <bgColor indexed="45"/>
        </patternFill>
      </fill>
    </dxf>
    <dxf>
      <font>
        <b/>
        <i val="0"/>
      </font>
      <fill>
        <patternFill patternType="gray125">
          <bgColor indexed="51"/>
        </patternFill>
      </fill>
    </dxf>
    <dxf>
      <font>
        <b/>
        <i val="0"/>
      </font>
      <fill>
        <patternFill patternType="gray125">
          <bgColor rgb="FFFFCC00"/>
        </patternFill>
      </fill>
      <border/>
    </dxf>
    <dxf>
      <font>
        <b/>
        <i val="0"/>
      </font>
      <fill>
        <patternFill patternType="gray0625">
          <bgColor rgb="FFFF99CC"/>
        </patternFill>
      </fill>
      <border/>
    </dxf>
    <dxf>
      <font>
        <b/>
        <i val="0"/>
      </font>
      <fill>
        <patternFill patternType="gray0625">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104775</xdr:colOff>
      <xdr:row>8</xdr:row>
      <xdr:rowOff>76200</xdr:rowOff>
    </xdr:from>
    <xdr:to>
      <xdr:col>52</xdr:col>
      <xdr:colOff>28575</xdr:colOff>
      <xdr:row>9</xdr:row>
      <xdr:rowOff>619125</xdr:rowOff>
    </xdr:to>
    <xdr:sp>
      <xdr:nvSpPr>
        <xdr:cNvPr id="1" name="AutoShape 5"/>
        <xdr:cNvSpPr>
          <a:spLocks/>
        </xdr:cNvSpPr>
      </xdr:nvSpPr>
      <xdr:spPr>
        <a:xfrm>
          <a:off x="13144500" y="2009775"/>
          <a:ext cx="2190750" cy="1219200"/>
        </a:xfrm>
        <a:prstGeom prst="rightArrowCallout">
          <a:avLst>
            <a:gd name="adj1" fmla="val 41583"/>
            <a:gd name="adj2" fmla="val -50000"/>
            <a:gd name="adj3" fmla="val 45106"/>
            <a:gd name="adj4" fmla="val -19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
</a:t>
          </a:r>
          <a:r>
            <a:rPr lang="en-US" cap="none" sz="1200" b="0" i="0" u="none" baseline="0">
              <a:solidFill>
                <a:srgbClr val="000000"/>
              </a:solidFill>
            </a:rPr>
            <a:t>1</a:t>
          </a:r>
          <a:r>
            <a:rPr lang="en-US" cap="none" sz="1200" b="0" i="0" u="none" baseline="0">
              <a:solidFill>
                <a:srgbClr val="000000"/>
              </a:solidFill>
            </a:rPr>
            <a:t>人でもいれば</a:t>
          </a:r>
          <a:r>
            <a:rPr lang="en-US" cap="none" sz="1200" b="0" i="0" u="none" baseline="0">
              <a:solidFill>
                <a:srgbClr val="000000"/>
              </a:solidFill>
            </a:rPr>
            <a:t>,</a:t>
          </a:r>
          <a:r>
            <a:rPr lang="en-US" cap="none" sz="1200" b="0" i="0" u="none" baseline="0">
              <a:solidFill>
                <a:srgbClr val="000000"/>
              </a:solidFill>
            </a:rPr>
            <a:t>現在クラスでいじめが行われている可能性がきわめて高いと言える。</a:t>
          </a:r>
        </a:p>
      </xdr:txBody>
    </xdr:sp>
    <xdr:clientData/>
  </xdr:twoCellAnchor>
  <xdr:twoCellAnchor>
    <xdr:from>
      <xdr:col>51</xdr:col>
      <xdr:colOff>114300</xdr:colOff>
      <xdr:row>10</xdr:row>
      <xdr:rowOff>95250</xdr:rowOff>
    </xdr:from>
    <xdr:to>
      <xdr:col>52</xdr:col>
      <xdr:colOff>38100</xdr:colOff>
      <xdr:row>11</xdr:row>
      <xdr:rowOff>600075</xdr:rowOff>
    </xdr:to>
    <xdr:sp>
      <xdr:nvSpPr>
        <xdr:cNvPr id="2" name="AutoShape 6"/>
        <xdr:cNvSpPr>
          <a:spLocks/>
        </xdr:cNvSpPr>
      </xdr:nvSpPr>
      <xdr:spPr>
        <a:xfrm>
          <a:off x="13154025" y="3381375"/>
          <a:ext cx="2190750" cy="1181100"/>
        </a:xfrm>
        <a:prstGeom prst="rightArrowCallout">
          <a:avLst>
            <a:gd name="adj1" fmla="val 41069"/>
            <a:gd name="adj2" fmla="val -50000"/>
            <a:gd name="adj3" fmla="val 45435"/>
            <a:gd name="adj4" fmla="val -20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
</a:t>
          </a:r>
          <a:r>
            <a:rPr lang="en-US" cap="none" sz="1200" b="0" i="0" u="none" baseline="0">
              <a:solidFill>
                <a:srgbClr val="000000"/>
              </a:solidFill>
            </a:rPr>
            <a:t>１人でもいれば</a:t>
          </a:r>
          <a:r>
            <a:rPr lang="en-US" cap="none" sz="1200" b="0" i="0" u="none" baseline="0">
              <a:solidFill>
                <a:srgbClr val="000000"/>
              </a:solidFill>
            </a:rPr>
            <a:t>,</a:t>
          </a:r>
          <a:r>
            <a:rPr lang="en-US" cap="none" sz="1200" b="0" i="0" u="none" baseline="0">
              <a:solidFill>
                <a:srgbClr val="000000"/>
              </a:solidFill>
            </a:rPr>
            <a:t>過去にクラスでいじめが行われていた可能性がきわめて高いと言える。</a:t>
          </a:r>
        </a:p>
      </xdr:txBody>
    </xdr:sp>
    <xdr:clientData/>
  </xdr:twoCellAnchor>
  <xdr:twoCellAnchor>
    <xdr:from>
      <xdr:col>51</xdr:col>
      <xdr:colOff>114300</xdr:colOff>
      <xdr:row>12</xdr:row>
      <xdr:rowOff>66675</xdr:rowOff>
    </xdr:from>
    <xdr:to>
      <xdr:col>52</xdr:col>
      <xdr:colOff>9525</xdr:colOff>
      <xdr:row>12</xdr:row>
      <xdr:rowOff>619125</xdr:rowOff>
    </xdr:to>
    <xdr:sp>
      <xdr:nvSpPr>
        <xdr:cNvPr id="3" name="AutoShape 7"/>
        <xdr:cNvSpPr>
          <a:spLocks/>
        </xdr:cNvSpPr>
      </xdr:nvSpPr>
      <xdr:spPr>
        <a:xfrm>
          <a:off x="13154025" y="4705350"/>
          <a:ext cx="2162175" cy="552450"/>
        </a:xfrm>
        <a:prstGeom prst="rightArrowCallout">
          <a:avLst>
            <a:gd name="adj1" fmla="val 40837"/>
            <a:gd name="adj2" fmla="val -50000"/>
            <a:gd name="adj3" fmla="val 44930"/>
            <a:gd name="adj4" fmla="val -218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１人でもいれば</a:t>
          </a:r>
          <a:r>
            <a:rPr lang="en-US" cap="none" sz="1200" b="0" i="0" u="none" baseline="0">
              <a:solidFill>
                <a:srgbClr val="000000"/>
              </a:solidFill>
            </a:rPr>
            <a:t>,</a:t>
          </a:r>
          <a:r>
            <a:rPr lang="en-US" cap="none" sz="1200" b="0" i="0" u="none" baseline="0">
              <a:solidFill>
                <a:srgbClr val="000000"/>
              </a:solidFill>
            </a:rPr>
            <a:t>クラスでいじめが行われていた可能性があると言える</a:t>
          </a:r>
          <a:r>
            <a:rPr lang="en-US" cap="none" sz="1100" b="0" i="0" u="none" baseline="0">
              <a:solidFill>
                <a:srgbClr val="000000"/>
              </a:solidFill>
            </a:rPr>
            <a:t>。</a:t>
          </a:r>
        </a:p>
      </xdr:txBody>
    </xdr:sp>
    <xdr:clientData/>
  </xdr:twoCellAnchor>
  <xdr:twoCellAnchor>
    <xdr:from>
      <xdr:col>51</xdr:col>
      <xdr:colOff>152400</xdr:colOff>
      <xdr:row>13</xdr:row>
      <xdr:rowOff>152400</xdr:rowOff>
    </xdr:from>
    <xdr:to>
      <xdr:col>52</xdr:col>
      <xdr:colOff>28575</xdr:colOff>
      <xdr:row>19</xdr:row>
      <xdr:rowOff>485775</xdr:rowOff>
    </xdr:to>
    <xdr:sp>
      <xdr:nvSpPr>
        <xdr:cNvPr id="4" name="AutoShape 8"/>
        <xdr:cNvSpPr>
          <a:spLocks/>
        </xdr:cNvSpPr>
      </xdr:nvSpPr>
      <xdr:spPr>
        <a:xfrm>
          <a:off x="13192125" y="5467350"/>
          <a:ext cx="2143125" cy="4391025"/>
        </a:xfrm>
        <a:prstGeom prst="rightArrowCallout">
          <a:avLst>
            <a:gd name="adj1" fmla="val 40907"/>
            <a:gd name="adj2" fmla="val -34101"/>
            <a:gd name="adj3" fmla="val 44481"/>
            <a:gd name="adj4" fmla="val -17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グラフが左向きの場合は</a:t>
          </a:r>
          <a:r>
            <a:rPr lang="en-US" cap="none" sz="1200" b="0" i="0" u="none" baseline="0">
              <a:solidFill>
                <a:srgbClr val="000000"/>
              </a:solidFill>
            </a:rPr>
            <a:t>,</a:t>
          </a:r>
          <a:r>
            <a:rPr lang="en-US" cap="none" sz="1200" b="0" i="0" u="none" baseline="0">
              <a:solidFill>
                <a:srgbClr val="000000"/>
              </a:solidFill>
            </a:rPr>
            <a:t>「いじめたことがある子どもの割合」が高い傾向にある。</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51</xdr:col>
      <xdr:colOff>114300</xdr:colOff>
      <xdr:row>20</xdr:row>
      <xdr:rowOff>180975</xdr:rowOff>
    </xdr:from>
    <xdr:to>
      <xdr:col>52</xdr:col>
      <xdr:colOff>0</xdr:colOff>
      <xdr:row>25</xdr:row>
      <xdr:rowOff>457200</xdr:rowOff>
    </xdr:to>
    <xdr:sp>
      <xdr:nvSpPr>
        <xdr:cNvPr id="5" name="AutoShape 9"/>
        <xdr:cNvSpPr>
          <a:spLocks/>
        </xdr:cNvSpPr>
      </xdr:nvSpPr>
      <xdr:spPr>
        <a:xfrm>
          <a:off x="13154025" y="10229850"/>
          <a:ext cx="2152650" cy="3657600"/>
        </a:xfrm>
        <a:prstGeom prst="rightArrowCallout">
          <a:avLst>
            <a:gd name="adj1" fmla="val 39921"/>
            <a:gd name="adj2" fmla="val -35018"/>
            <a:gd name="adj3" fmla="val 44060"/>
            <a:gd name="adj4" fmla="val -164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グラフが左向きの場合は</a:t>
          </a:r>
          <a:r>
            <a:rPr lang="en-US" cap="none" sz="1200" b="0" i="0" u="none" baseline="0">
              <a:solidFill>
                <a:srgbClr val="000000"/>
              </a:solidFill>
            </a:rPr>
            <a:t>,</a:t>
          </a:r>
          <a:r>
            <a:rPr lang="en-US" cap="none" sz="1200" b="0" i="0" u="none" baseline="0">
              <a:solidFill>
                <a:srgbClr val="000000"/>
              </a:solidFill>
            </a:rPr>
            <a:t>「いじめたことがある子どもの割合」が高い傾向にある。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73"/>
  <sheetViews>
    <sheetView zoomScalePageLayoutView="0" workbookViewId="0" topLeftCell="A1">
      <selection activeCell="I8" sqref="I8:I10"/>
    </sheetView>
  </sheetViews>
  <sheetFormatPr defaultColWidth="9.00390625" defaultRowHeight="13.5"/>
  <cols>
    <col min="1" max="1" width="5.625" style="0" customWidth="1"/>
    <col min="2" max="4" width="15.625" style="0" customWidth="1"/>
    <col min="5" max="5" width="19.625" style="0" customWidth="1"/>
    <col min="6" max="6" width="5.625" style="0" customWidth="1"/>
    <col min="7" max="7" width="15.625" style="0" customWidth="1"/>
    <col min="8" max="8" width="5.625" style="0" customWidth="1"/>
    <col min="9" max="9" width="6.625" style="0" customWidth="1"/>
  </cols>
  <sheetData>
    <row r="1" spans="1:9" ht="24.75" customHeight="1">
      <c r="A1" s="171" t="s">
        <v>169</v>
      </c>
      <c r="B1" s="171"/>
      <c r="C1" s="171"/>
      <c r="D1" s="171"/>
      <c r="E1" s="171"/>
      <c r="F1" s="171"/>
      <c r="G1" s="171"/>
      <c r="H1" s="171"/>
      <c r="I1" s="171"/>
    </row>
    <row r="2" spans="1:9" ht="114.75" customHeight="1">
      <c r="A2" s="172" t="s">
        <v>123</v>
      </c>
      <c r="B2" s="173"/>
      <c r="C2" s="173"/>
      <c r="D2" s="173"/>
      <c r="E2" s="173"/>
      <c r="F2" s="173"/>
      <c r="G2" s="173"/>
      <c r="H2" s="173"/>
      <c r="I2" s="174"/>
    </row>
    <row r="3" spans="1:9" s="147" customFormat="1" ht="9.75" customHeight="1">
      <c r="A3" s="146"/>
      <c r="B3" s="146"/>
      <c r="C3" s="146"/>
      <c r="D3" s="146"/>
      <c r="E3" s="146"/>
      <c r="F3" s="146"/>
      <c r="G3" s="146"/>
      <c r="H3" s="146"/>
      <c r="I3" s="146"/>
    </row>
    <row r="4" s="147" customFormat="1" ht="15" customHeight="1">
      <c r="A4" s="148" t="s">
        <v>71</v>
      </c>
    </row>
    <row r="5" s="147" customFormat="1" ht="9.75" customHeight="1"/>
    <row r="6" spans="1:9" s="148" customFormat="1" ht="15" customHeight="1">
      <c r="A6" s="149" t="s">
        <v>124</v>
      </c>
      <c r="B6" s="161" t="s">
        <v>73</v>
      </c>
      <c r="C6" s="161"/>
      <c r="D6" s="161"/>
      <c r="E6" s="161"/>
      <c r="F6" s="161"/>
      <c r="G6" s="161"/>
      <c r="H6" s="161"/>
      <c r="I6" s="149" t="s">
        <v>125</v>
      </c>
    </row>
    <row r="7" s="147" customFormat="1" ht="9.75" customHeight="1" thickBot="1">
      <c r="G7" s="150"/>
    </row>
    <row r="8" spans="2:9" s="147" customFormat="1" ht="15" customHeight="1">
      <c r="B8" s="147" t="s">
        <v>126</v>
      </c>
      <c r="I8" s="166"/>
    </row>
    <row r="9" spans="2:9" s="147" customFormat="1" ht="15" customHeight="1">
      <c r="B9" s="147" t="s">
        <v>111</v>
      </c>
      <c r="I9" s="167"/>
    </row>
    <row r="10" spans="2:9" s="147" customFormat="1" ht="15" customHeight="1" thickBot="1">
      <c r="B10" s="147" t="s">
        <v>112</v>
      </c>
      <c r="I10" s="168"/>
    </row>
    <row r="11" s="147" customFormat="1" ht="9.75" customHeight="1"/>
    <row r="12" spans="1:9" s="148" customFormat="1" ht="15" customHeight="1">
      <c r="A12" s="149" t="s">
        <v>127</v>
      </c>
      <c r="B12" s="161" t="s">
        <v>128</v>
      </c>
      <c r="C12" s="161"/>
      <c r="D12" s="161"/>
      <c r="E12" s="161"/>
      <c r="F12" s="161"/>
      <c r="G12" s="161"/>
      <c r="H12" s="161"/>
      <c r="I12" s="149" t="s">
        <v>127</v>
      </c>
    </row>
    <row r="13" s="147" customFormat="1" ht="9.75" customHeight="1" thickBot="1">
      <c r="G13" s="150"/>
    </row>
    <row r="14" spans="2:9" s="147" customFormat="1" ht="15" customHeight="1">
      <c r="B14" s="147" t="s">
        <v>126</v>
      </c>
      <c r="I14" s="166"/>
    </row>
    <row r="15" spans="2:9" s="147" customFormat="1" ht="15" customHeight="1">
      <c r="B15" s="147" t="s">
        <v>129</v>
      </c>
      <c r="I15" s="167"/>
    </row>
    <row r="16" spans="2:9" s="147" customFormat="1" ht="15" customHeight="1" thickBot="1">
      <c r="B16" s="147" t="s">
        <v>113</v>
      </c>
      <c r="I16" s="168"/>
    </row>
    <row r="17" s="147" customFormat="1" ht="9.75" customHeight="1">
      <c r="I17" s="151"/>
    </row>
    <row r="18" spans="1:9" s="148" customFormat="1" ht="30" customHeight="1">
      <c r="A18" s="152" t="s">
        <v>130</v>
      </c>
      <c r="B18" s="161" t="s">
        <v>131</v>
      </c>
      <c r="C18" s="161"/>
      <c r="D18" s="161"/>
      <c r="E18" s="161"/>
      <c r="F18" s="161"/>
      <c r="G18" s="161"/>
      <c r="H18" s="161"/>
      <c r="I18" s="149" t="s">
        <v>132</v>
      </c>
    </row>
    <row r="19" spans="7:9" s="147" customFormat="1" ht="9.75" customHeight="1" thickBot="1">
      <c r="G19" s="150"/>
      <c r="I19" s="151"/>
    </row>
    <row r="20" spans="2:9" s="147" customFormat="1" ht="15" customHeight="1">
      <c r="B20" s="147" t="s">
        <v>126</v>
      </c>
      <c r="I20" s="166"/>
    </row>
    <row r="21" spans="2:9" s="147" customFormat="1" ht="15" customHeight="1">
      <c r="B21" s="147" t="s">
        <v>114</v>
      </c>
      <c r="I21" s="167"/>
    </row>
    <row r="22" spans="2:9" s="147" customFormat="1" ht="15" customHeight="1" thickBot="1">
      <c r="B22" s="147" t="s">
        <v>133</v>
      </c>
      <c r="I22" s="168"/>
    </row>
    <row r="23" s="147" customFormat="1" ht="9.75" customHeight="1">
      <c r="I23" s="151"/>
    </row>
    <row r="24" spans="1:9" s="148" customFormat="1" ht="15" customHeight="1">
      <c r="A24" s="149" t="s">
        <v>134</v>
      </c>
      <c r="B24" s="161" t="s">
        <v>79</v>
      </c>
      <c r="C24" s="161"/>
      <c r="D24" s="161"/>
      <c r="E24" s="161"/>
      <c r="F24" s="161"/>
      <c r="G24" s="161"/>
      <c r="H24" s="161"/>
      <c r="I24" s="149" t="s">
        <v>134</v>
      </c>
    </row>
    <row r="25" s="147" customFormat="1" ht="9.75" customHeight="1" thickBot="1">
      <c r="I25" s="151"/>
    </row>
    <row r="26" spans="1:9" s="147" customFormat="1" ht="24.75" customHeight="1" thickBot="1">
      <c r="A26" s="153" t="s">
        <v>135</v>
      </c>
      <c r="B26" s="162" t="s">
        <v>136</v>
      </c>
      <c r="C26" s="162"/>
      <c r="D26" s="162"/>
      <c r="E26" s="162"/>
      <c r="F26" s="147" t="s">
        <v>137</v>
      </c>
      <c r="G26" s="163" t="s">
        <v>138</v>
      </c>
      <c r="H26" s="154" t="s">
        <v>115</v>
      </c>
      <c r="I26" s="155"/>
    </row>
    <row r="27" spans="1:9" s="147" customFormat="1" ht="9.75" customHeight="1" thickBot="1">
      <c r="A27" s="156"/>
      <c r="B27" s="157"/>
      <c r="C27" s="157"/>
      <c r="D27" s="157"/>
      <c r="E27" s="157"/>
      <c r="G27" s="169"/>
      <c r="H27" s="154"/>
      <c r="I27" s="158"/>
    </row>
    <row r="28" spans="1:9" s="147" customFormat="1" ht="24.75" customHeight="1" thickBot="1">
      <c r="A28" s="153" t="s">
        <v>139</v>
      </c>
      <c r="B28" s="162" t="s">
        <v>83</v>
      </c>
      <c r="C28" s="162"/>
      <c r="D28" s="162"/>
      <c r="E28" s="162"/>
      <c r="F28" s="147" t="s">
        <v>137</v>
      </c>
      <c r="G28" s="169"/>
      <c r="H28" s="154" t="s">
        <v>116</v>
      </c>
      <c r="I28" s="155"/>
    </row>
    <row r="29" spans="1:9" s="147" customFormat="1" ht="9.75" customHeight="1" thickBot="1">
      <c r="A29" s="156"/>
      <c r="B29" s="157"/>
      <c r="C29" s="157"/>
      <c r="D29" s="157"/>
      <c r="E29" s="157"/>
      <c r="G29" s="169"/>
      <c r="H29" s="154"/>
      <c r="I29" s="158"/>
    </row>
    <row r="30" spans="1:9" s="147" customFormat="1" ht="24.75" customHeight="1" thickBot="1">
      <c r="A30" s="153" t="s">
        <v>140</v>
      </c>
      <c r="B30" s="160" t="s">
        <v>141</v>
      </c>
      <c r="C30" s="160"/>
      <c r="D30" s="160"/>
      <c r="E30" s="160"/>
      <c r="F30" s="147" t="s">
        <v>137</v>
      </c>
      <c r="G30" s="169"/>
      <c r="H30" s="154" t="s">
        <v>117</v>
      </c>
      <c r="I30" s="155"/>
    </row>
    <row r="31" spans="1:9" s="147" customFormat="1" ht="9.75" customHeight="1" thickBot="1">
      <c r="A31" s="156"/>
      <c r="B31" s="157"/>
      <c r="C31" s="157"/>
      <c r="D31" s="157"/>
      <c r="E31" s="157"/>
      <c r="G31" s="169"/>
      <c r="H31" s="154"/>
      <c r="I31" s="158"/>
    </row>
    <row r="32" spans="1:9" s="147" customFormat="1" ht="24.75" customHeight="1" thickBot="1">
      <c r="A32" s="153" t="s">
        <v>142</v>
      </c>
      <c r="B32" s="160" t="s">
        <v>143</v>
      </c>
      <c r="C32" s="160"/>
      <c r="D32" s="160"/>
      <c r="E32" s="160"/>
      <c r="F32" s="147" t="s">
        <v>137</v>
      </c>
      <c r="G32" s="169"/>
      <c r="H32" s="154" t="s">
        <v>118</v>
      </c>
      <c r="I32" s="155"/>
    </row>
    <row r="33" spans="1:9" s="147" customFormat="1" ht="9.75" customHeight="1" thickBot="1">
      <c r="A33" s="156"/>
      <c r="B33" s="157"/>
      <c r="C33" s="157"/>
      <c r="D33" s="157"/>
      <c r="E33" s="157"/>
      <c r="G33" s="169"/>
      <c r="H33" s="154"/>
      <c r="I33" s="158"/>
    </row>
    <row r="34" spans="1:9" s="147" customFormat="1" ht="24.75" customHeight="1" thickBot="1">
      <c r="A34" s="153" t="s">
        <v>144</v>
      </c>
      <c r="B34" s="160" t="s">
        <v>145</v>
      </c>
      <c r="C34" s="160"/>
      <c r="D34" s="160"/>
      <c r="E34" s="160"/>
      <c r="F34" s="147" t="s">
        <v>146</v>
      </c>
      <c r="G34" s="169"/>
      <c r="H34" s="154" t="s">
        <v>119</v>
      </c>
      <c r="I34" s="155"/>
    </row>
    <row r="35" spans="1:9" s="147" customFormat="1" ht="9.75" customHeight="1" thickBot="1">
      <c r="A35" s="156"/>
      <c r="B35" s="157"/>
      <c r="C35" s="157"/>
      <c r="D35" s="157"/>
      <c r="E35" s="157"/>
      <c r="G35" s="169"/>
      <c r="H35" s="154"/>
      <c r="I35" s="158"/>
    </row>
    <row r="36" spans="1:9" s="147" customFormat="1" ht="24.75" customHeight="1" thickBot="1">
      <c r="A36" s="153" t="s">
        <v>147</v>
      </c>
      <c r="B36" s="160" t="s">
        <v>148</v>
      </c>
      <c r="C36" s="160"/>
      <c r="D36" s="160"/>
      <c r="E36" s="160"/>
      <c r="F36" s="147" t="s">
        <v>146</v>
      </c>
      <c r="G36" s="169"/>
      <c r="H36" s="154" t="s">
        <v>120</v>
      </c>
      <c r="I36" s="155"/>
    </row>
    <row r="37" spans="1:9" s="147" customFormat="1" ht="9.75" customHeight="1" thickBot="1">
      <c r="A37" s="156"/>
      <c r="B37" s="157"/>
      <c r="C37" s="157"/>
      <c r="D37" s="157"/>
      <c r="E37" s="157"/>
      <c r="G37" s="169"/>
      <c r="H37" s="154"/>
      <c r="I37" s="158"/>
    </row>
    <row r="38" spans="1:9" s="147" customFormat="1" ht="24.75" customHeight="1" thickBot="1">
      <c r="A38" s="153" t="s">
        <v>149</v>
      </c>
      <c r="B38" s="160" t="s">
        <v>93</v>
      </c>
      <c r="C38" s="160"/>
      <c r="D38" s="160"/>
      <c r="E38" s="160"/>
      <c r="F38" s="147" t="s">
        <v>146</v>
      </c>
      <c r="G38" s="170"/>
      <c r="H38" s="154" t="s">
        <v>121</v>
      </c>
      <c r="I38" s="155"/>
    </row>
    <row r="39" spans="1:9" s="147" customFormat="1" ht="9.75" customHeight="1">
      <c r="A39" s="156"/>
      <c r="B39" s="157"/>
      <c r="C39" s="157"/>
      <c r="D39" s="157"/>
      <c r="E39" s="157"/>
      <c r="G39" s="159"/>
      <c r="I39" s="158"/>
    </row>
    <row r="40" spans="1:9" s="148" customFormat="1" ht="15" customHeight="1">
      <c r="A40" s="149" t="s">
        <v>150</v>
      </c>
      <c r="B40" s="161" t="s">
        <v>95</v>
      </c>
      <c r="C40" s="161"/>
      <c r="D40" s="161"/>
      <c r="E40" s="161"/>
      <c r="F40" s="161"/>
      <c r="G40" s="161"/>
      <c r="H40" s="161"/>
      <c r="I40" s="149" t="s">
        <v>150</v>
      </c>
    </row>
    <row r="41" s="147" customFormat="1" ht="9.75" customHeight="1" thickBot="1">
      <c r="I41" s="151"/>
    </row>
    <row r="42" spans="1:9" s="147" customFormat="1" ht="24.75" customHeight="1" thickBot="1">
      <c r="A42" s="153" t="s">
        <v>151</v>
      </c>
      <c r="B42" s="162" t="s">
        <v>96</v>
      </c>
      <c r="C42" s="162"/>
      <c r="D42" s="162"/>
      <c r="E42" s="162"/>
      <c r="F42" s="147" t="s">
        <v>146</v>
      </c>
      <c r="G42" s="163" t="s">
        <v>152</v>
      </c>
      <c r="H42" s="154" t="s">
        <v>115</v>
      </c>
      <c r="I42" s="155"/>
    </row>
    <row r="43" spans="1:9" s="147" customFormat="1" ht="9.75" customHeight="1" thickBot="1">
      <c r="A43" s="156"/>
      <c r="B43" s="157"/>
      <c r="C43" s="157"/>
      <c r="D43" s="157"/>
      <c r="E43" s="157"/>
      <c r="G43" s="164"/>
      <c r="H43" s="154"/>
      <c r="I43" s="158"/>
    </row>
    <row r="44" spans="1:9" s="147" customFormat="1" ht="24.75" customHeight="1" thickBot="1">
      <c r="A44" s="153" t="s">
        <v>153</v>
      </c>
      <c r="B44" s="162" t="s">
        <v>97</v>
      </c>
      <c r="C44" s="162"/>
      <c r="D44" s="162"/>
      <c r="E44" s="162"/>
      <c r="F44" s="147" t="s">
        <v>146</v>
      </c>
      <c r="G44" s="164"/>
      <c r="H44" s="154" t="s">
        <v>116</v>
      </c>
      <c r="I44" s="155"/>
    </row>
    <row r="45" spans="1:9" s="147" customFormat="1" ht="9.75" customHeight="1" thickBot="1">
      <c r="A45" s="156"/>
      <c r="B45" s="157"/>
      <c r="C45" s="157"/>
      <c r="D45" s="157"/>
      <c r="E45" s="157"/>
      <c r="G45" s="164"/>
      <c r="H45" s="154"/>
      <c r="I45" s="158"/>
    </row>
    <row r="46" spans="1:9" s="147" customFormat="1" ht="24.75" customHeight="1" thickBot="1">
      <c r="A46" s="153" t="s">
        <v>154</v>
      </c>
      <c r="B46" s="162" t="s">
        <v>98</v>
      </c>
      <c r="C46" s="162"/>
      <c r="D46" s="162"/>
      <c r="E46" s="162"/>
      <c r="F46" s="147" t="s">
        <v>146</v>
      </c>
      <c r="G46" s="164"/>
      <c r="H46" s="154" t="s">
        <v>117</v>
      </c>
      <c r="I46" s="155"/>
    </row>
    <row r="47" spans="1:9" s="147" customFormat="1" ht="9.75" customHeight="1" thickBot="1">
      <c r="A47" s="156"/>
      <c r="B47" s="157"/>
      <c r="C47" s="157"/>
      <c r="D47" s="157"/>
      <c r="E47" s="157"/>
      <c r="G47" s="164"/>
      <c r="H47" s="154"/>
      <c r="I47" s="158"/>
    </row>
    <row r="48" spans="1:9" s="147" customFormat="1" ht="24.75" customHeight="1" thickBot="1">
      <c r="A48" s="153" t="s">
        <v>155</v>
      </c>
      <c r="B48" s="162" t="s">
        <v>156</v>
      </c>
      <c r="C48" s="162"/>
      <c r="D48" s="162"/>
      <c r="E48" s="162"/>
      <c r="F48" s="147" t="s">
        <v>146</v>
      </c>
      <c r="G48" s="164"/>
      <c r="H48" s="154" t="s">
        <v>118</v>
      </c>
      <c r="I48" s="155"/>
    </row>
    <row r="49" spans="1:9" s="147" customFormat="1" ht="9.75" customHeight="1" thickBot="1">
      <c r="A49" s="156"/>
      <c r="B49" s="157"/>
      <c r="C49" s="157"/>
      <c r="D49" s="157"/>
      <c r="E49" s="157"/>
      <c r="G49" s="164"/>
      <c r="H49" s="154"/>
      <c r="I49" s="158"/>
    </row>
    <row r="50" spans="1:9" s="147" customFormat="1" ht="24.75" customHeight="1" thickBot="1">
      <c r="A50" s="153" t="s">
        <v>157</v>
      </c>
      <c r="B50" s="162" t="s">
        <v>100</v>
      </c>
      <c r="C50" s="162"/>
      <c r="D50" s="162"/>
      <c r="E50" s="162"/>
      <c r="F50" s="147" t="s">
        <v>146</v>
      </c>
      <c r="G50" s="164"/>
      <c r="H50" s="154" t="s">
        <v>119</v>
      </c>
      <c r="I50" s="155"/>
    </row>
    <row r="51" spans="1:9" s="147" customFormat="1" ht="9.75" customHeight="1" thickBot="1">
      <c r="A51" s="156"/>
      <c r="B51" s="157"/>
      <c r="C51" s="157"/>
      <c r="D51" s="157"/>
      <c r="E51" s="157"/>
      <c r="G51" s="164"/>
      <c r="H51" s="154"/>
      <c r="I51" s="158"/>
    </row>
    <row r="52" spans="1:9" s="147" customFormat="1" ht="30" customHeight="1" thickBot="1">
      <c r="A52" s="153" t="s">
        <v>147</v>
      </c>
      <c r="B52" s="162" t="s">
        <v>101</v>
      </c>
      <c r="C52" s="162"/>
      <c r="D52" s="162"/>
      <c r="E52" s="162"/>
      <c r="F52" s="147" t="s">
        <v>146</v>
      </c>
      <c r="G52" s="165"/>
      <c r="H52" s="154" t="s">
        <v>120</v>
      </c>
      <c r="I52" s="155"/>
    </row>
    <row r="53" spans="1:9" s="147" customFormat="1" ht="9.75" customHeight="1">
      <c r="A53" s="156"/>
      <c r="I53" s="158"/>
    </row>
    <row r="54" spans="2:9" s="147" customFormat="1" ht="15" customHeight="1">
      <c r="B54" s="148" t="s">
        <v>122</v>
      </c>
      <c r="I54" s="151"/>
    </row>
    <row r="55" s="147" customFormat="1" ht="15" customHeight="1">
      <c r="I55" s="151"/>
    </row>
    <row r="56" ht="13.5">
      <c r="I56" s="145"/>
    </row>
    <row r="57" ht="13.5">
      <c r="I57" s="145"/>
    </row>
    <row r="58" ht="13.5">
      <c r="I58" s="145"/>
    </row>
    <row r="59" ht="13.5">
      <c r="I59" s="145"/>
    </row>
    <row r="60" ht="13.5">
      <c r="I60" s="145"/>
    </row>
    <row r="61" ht="13.5">
      <c r="I61" s="145"/>
    </row>
    <row r="62" ht="13.5">
      <c r="I62" s="145"/>
    </row>
    <row r="63" ht="13.5">
      <c r="I63" s="145"/>
    </row>
    <row r="64" ht="13.5">
      <c r="I64" s="145"/>
    </row>
    <row r="65" ht="13.5">
      <c r="I65" s="145"/>
    </row>
    <row r="66" ht="13.5">
      <c r="I66" s="145"/>
    </row>
    <row r="67" ht="13.5">
      <c r="I67" s="145"/>
    </row>
    <row r="68" ht="13.5">
      <c r="I68" s="145"/>
    </row>
    <row r="69" ht="13.5">
      <c r="I69" s="145"/>
    </row>
    <row r="70" ht="13.5">
      <c r="I70" s="145"/>
    </row>
    <row r="71" ht="13.5">
      <c r="I71" s="145"/>
    </row>
    <row r="72" ht="13.5">
      <c r="I72" s="145"/>
    </row>
    <row r="73" ht="13.5">
      <c r="I73" s="145"/>
    </row>
  </sheetData>
  <sheetProtection/>
  <mergeCells count="25">
    <mergeCell ref="A1:I1"/>
    <mergeCell ref="A2:I2"/>
    <mergeCell ref="B6:H6"/>
    <mergeCell ref="I8:I10"/>
    <mergeCell ref="B12:H12"/>
    <mergeCell ref="I14:I16"/>
    <mergeCell ref="B18:H18"/>
    <mergeCell ref="I20:I22"/>
    <mergeCell ref="B24:H24"/>
    <mergeCell ref="B26:E26"/>
    <mergeCell ref="G26:G38"/>
    <mergeCell ref="B28:E28"/>
    <mergeCell ref="B30:E30"/>
    <mergeCell ref="B32:E32"/>
    <mergeCell ref="B34:E34"/>
    <mergeCell ref="B36:E36"/>
    <mergeCell ref="B38:E38"/>
    <mergeCell ref="B40:H40"/>
    <mergeCell ref="B42:E42"/>
    <mergeCell ref="G42:G52"/>
    <mergeCell ref="B44:E44"/>
    <mergeCell ref="B46:E46"/>
    <mergeCell ref="B48:E48"/>
    <mergeCell ref="B50:E50"/>
    <mergeCell ref="B52:E52"/>
  </mergeCells>
  <printOptions horizontalCentered="1"/>
  <pageMargins left="0.3937007874015748" right="0.1968503937007874" top="0.3937007874015748" bottom="0.1968503937007874" header="0.35433070866141736" footer="0.2362204724409449"/>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J78"/>
  <sheetViews>
    <sheetView zoomScalePageLayoutView="0" workbookViewId="0" topLeftCell="A1">
      <selection activeCell="B5" sqref="B5:F5"/>
    </sheetView>
  </sheetViews>
  <sheetFormatPr defaultColWidth="9.00390625" defaultRowHeight="13.5"/>
  <cols>
    <col min="1" max="1" width="6.25390625" style="0" customWidth="1"/>
    <col min="9" max="9" width="9.75390625" style="0" customWidth="1"/>
    <col min="10" max="10" width="5.625" style="120" customWidth="1"/>
  </cols>
  <sheetData>
    <row r="1" spans="2:7" ht="17.25">
      <c r="B1" s="118" t="s">
        <v>169</v>
      </c>
      <c r="C1" s="119"/>
      <c r="D1" s="119"/>
      <c r="E1" s="119"/>
      <c r="F1" s="119"/>
      <c r="G1" s="118" t="s">
        <v>68</v>
      </c>
    </row>
    <row r="2" spans="1:9" ht="9" customHeight="1">
      <c r="A2" s="121"/>
      <c r="B2" s="121"/>
      <c r="C2" s="121"/>
      <c r="D2" s="121"/>
      <c r="E2" s="121"/>
      <c r="F2" s="121"/>
      <c r="G2" s="121"/>
      <c r="H2" s="121"/>
      <c r="I2" s="121"/>
    </row>
    <row r="3" spans="2:10" ht="13.5">
      <c r="B3" t="s">
        <v>10</v>
      </c>
      <c r="H3" t="s">
        <v>69</v>
      </c>
      <c r="J3" s="122" t="s">
        <v>70</v>
      </c>
    </row>
    <row r="4" ht="8.25" customHeight="1"/>
    <row r="5" spans="2:10" ht="18" customHeight="1">
      <c r="B5" s="176" t="s">
        <v>108</v>
      </c>
      <c r="C5" s="177"/>
      <c r="D5" s="177"/>
      <c r="E5" s="177"/>
      <c r="F5" s="178"/>
      <c r="H5" s="140">
        <v>20</v>
      </c>
      <c r="J5" s="120">
        <f>SUM(H5)</f>
        <v>20</v>
      </c>
    </row>
    <row r="6" ht="9.75" customHeight="1"/>
    <row r="7" ht="13.5">
      <c r="A7" t="s">
        <v>71</v>
      </c>
    </row>
    <row r="9" spans="1:9" ht="27.75" customHeight="1">
      <c r="A9" s="124" t="s">
        <v>72</v>
      </c>
      <c r="B9" s="175" t="s">
        <v>73</v>
      </c>
      <c r="C9" s="175"/>
      <c r="D9" s="175"/>
      <c r="E9" s="175"/>
      <c r="F9" s="175"/>
      <c r="G9" s="175"/>
      <c r="H9" s="175"/>
      <c r="I9" s="175"/>
    </row>
    <row r="10" ht="2.25" customHeight="1">
      <c r="H10" s="123"/>
    </row>
    <row r="11" spans="2:10" ht="15.75" customHeight="1">
      <c r="B11" s="125" t="s">
        <v>28</v>
      </c>
      <c r="C11" s="126">
        <v>18</v>
      </c>
      <c r="D11" s="125" t="s">
        <v>29</v>
      </c>
      <c r="E11" s="126">
        <v>1</v>
      </c>
      <c r="F11" s="125" t="s">
        <v>30</v>
      </c>
      <c r="G11" s="127">
        <v>1</v>
      </c>
      <c r="J11" s="120">
        <f>SUM(C11,E11,G11)</f>
        <v>20</v>
      </c>
    </row>
    <row r="12" ht="7.5" customHeight="1"/>
    <row r="13" spans="1:9" ht="27.75" customHeight="1">
      <c r="A13" s="124" t="s">
        <v>74</v>
      </c>
      <c r="B13" s="175" t="s">
        <v>75</v>
      </c>
      <c r="C13" s="175"/>
      <c r="D13" s="175"/>
      <c r="E13" s="175"/>
      <c r="F13" s="175"/>
      <c r="G13" s="175"/>
      <c r="H13" s="175"/>
      <c r="I13" s="175"/>
    </row>
    <row r="14" ht="0.75" customHeight="1">
      <c r="H14" s="123"/>
    </row>
    <row r="15" spans="2:10" ht="15.75" customHeight="1">
      <c r="B15" s="125" t="s">
        <v>28</v>
      </c>
      <c r="C15" s="126">
        <v>16</v>
      </c>
      <c r="D15" s="125" t="s">
        <v>29</v>
      </c>
      <c r="E15" s="126">
        <v>2</v>
      </c>
      <c r="F15" s="125" t="s">
        <v>30</v>
      </c>
      <c r="G15" s="127">
        <v>2</v>
      </c>
      <c r="J15" s="120">
        <f>SUM(C15,E15,G15)</f>
        <v>20</v>
      </c>
    </row>
    <row r="16" ht="9.75" customHeight="1"/>
    <row r="17" spans="1:9" ht="27.75" customHeight="1">
      <c r="A17" s="124" t="s">
        <v>76</v>
      </c>
      <c r="B17" s="175" t="s">
        <v>77</v>
      </c>
      <c r="C17" s="175"/>
      <c r="D17" s="175"/>
      <c r="E17" s="175"/>
      <c r="F17" s="175"/>
      <c r="G17" s="175"/>
      <c r="H17" s="175"/>
      <c r="I17" s="175"/>
    </row>
    <row r="18" ht="3.75" customHeight="1">
      <c r="H18" s="123"/>
    </row>
    <row r="19" spans="2:10" ht="15.75" customHeight="1">
      <c r="B19" s="125" t="s">
        <v>28</v>
      </c>
      <c r="C19" s="126">
        <v>12</v>
      </c>
      <c r="D19" s="125" t="s">
        <v>29</v>
      </c>
      <c r="E19" s="126">
        <v>6</v>
      </c>
      <c r="F19" s="125" t="s">
        <v>30</v>
      </c>
      <c r="G19" s="127">
        <v>2</v>
      </c>
      <c r="J19" s="120">
        <f>SUM(C19,E19,G19)</f>
        <v>20</v>
      </c>
    </row>
    <row r="21" spans="1:9" ht="24" customHeight="1">
      <c r="A21" s="124" t="s">
        <v>78</v>
      </c>
      <c r="B21" s="175" t="s">
        <v>79</v>
      </c>
      <c r="C21" s="175"/>
      <c r="D21" s="175"/>
      <c r="E21" s="175"/>
      <c r="F21" s="175"/>
      <c r="G21" s="175"/>
      <c r="H21" s="175"/>
      <c r="I21" s="175"/>
    </row>
    <row r="22" ht="3.75" customHeight="1"/>
    <row r="23" spans="1:2" ht="13.5">
      <c r="A23" s="128" t="s">
        <v>80</v>
      </c>
      <c r="B23" t="s">
        <v>81</v>
      </c>
    </row>
    <row r="24" ht="4.5" customHeight="1">
      <c r="A24" s="128"/>
    </row>
    <row r="25" spans="2:10" s="128" customFormat="1" ht="17.25" customHeight="1">
      <c r="B25" s="125" t="s">
        <v>28</v>
      </c>
      <c r="C25" s="126">
        <v>15</v>
      </c>
      <c r="D25" s="125" t="s">
        <v>29</v>
      </c>
      <c r="E25" s="126">
        <v>4</v>
      </c>
      <c r="F25" s="125" t="s">
        <v>30</v>
      </c>
      <c r="G25" s="126">
        <v>1</v>
      </c>
      <c r="H25" s="125" t="s">
        <v>31</v>
      </c>
      <c r="I25" s="126">
        <v>0</v>
      </c>
      <c r="J25" s="120">
        <f>SUM(C25,E25,G25,I25)</f>
        <v>20</v>
      </c>
    </row>
    <row r="26" ht="4.5" customHeight="1"/>
    <row r="27" spans="1:2" ht="13.5">
      <c r="A27" s="128" t="s">
        <v>82</v>
      </c>
      <c r="B27" t="s">
        <v>83</v>
      </c>
    </row>
    <row r="28" ht="3.75" customHeight="1">
      <c r="A28" s="128"/>
    </row>
    <row r="29" spans="2:10" s="128" customFormat="1" ht="17.25" customHeight="1">
      <c r="B29" s="125" t="s">
        <v>28</v>
      </c>
      <c r="C29" s="126">
        <v>3</v>
      </c>
      <c r="D29" s="125" t="s">
        <v>29</v>
      </c>
      <c r="E29" s="126">
        <v>4</v>
      </c>
      <c r="F29" s="125" t="s">
        <v>30</v>
      </c>
      <c r="G29" s="126">
        <v>10</v>
      </c>
      <c r="H29" s="125" t="s">
        <v>31</v>
      </c>
      <c r="I29" s="126">
        <v>3</v>
      </c>
      <c r="J29" s="120">
        <f>SUM(C29,E29,G29,I29)</f>
        <v>20</v>
      </c>
    </row>
    <row r="30" ht="7.5" customHeight="1"/>
    <row r="31" spans="1:2" ht="13.5">
      <c r="A31" s="128" t="s">
        <v>84</v>
      </c>
      <c r="B31" t="s">
        <v>85</v>
      </c>
    </row>
    <row r="32" ht="3.75" customHeight="1">
      <c r="A32" s="128"/>
    </row>
    <row r="33" spans="2:10" s="128" customFormat="1" ht="15.75" customHeight="1">
      <c r="B33" s="125" t="s">
        <v>28</v>
      </c>
      <c r="C33" s="126">
        <v>0</v>
      </c>
      <c r="D33" s="125" t="s">
        <v>29</v>
      </c>
      <c r="E33" s="126">
        <v>1</v>
      </c>
      <c r="F33" s="125" t="s">
        <v>30</v>
      </c>
      <c r="G33" s="126">
        <v>5</v>
      </c>
      <c r="H33" s="125" t="s">
        <v>31</v>
      </c>
      <c r="I33" s="126">
        <v>14</v>
      </c>
      <c r="J33" s="120">
        <f>SUM(C33,E33,G33,I33)</f>
        <v>20</v>
      </c>
    </row>
    <row r="34" ht="0.75" customHeight="1"/>
    <row r="35" spans="1:2" ht="13.5">
      <c r="A35" s="128" t="s">
        <v>86</v>
      </c>
      <c r="B35" t="s">
        <v>87</v>
      </c>
    </row>
    <row r="36" ht="2.25" customHeight="1">
      <c r="A36" s="128"/>
    </row>
    <row r="37" spans="2:10" s="128" customFormat="1" ht="15.75" customHeight="1">
      <c r="B37" s="125" t="s">
        <v>28</v>
      </c>
      <c r="C37" s="126">
        <v>15</v>
      </c>
      <c r="D37" s="125" t="s">
        <v>29</v>
      </c>
      <c r="E37" s="126">
        <v>4</v>
      </c>
      <c r="F37" s="125" t="s">
        <v>30</v>
      </c>
      <c r="G37" s="126">
        <v>1</v>
      </c>
      <c r="H37" s="125" t="s">
        <v>31</v>
      </c>
      <c r="I37" s="126">
        <v>0</v>
      </c>
      <c r="J37" s="120">
        <f>SUM(C37,E37,G37,I37)</f>
        <v>20</v>
      </c>
    </row>
    <row r="38" spans="3:9" ht="7.5" customHeight="1">
      <c r="C38" s="129"/>
      <c r="E38" s="129"/>
      <c r="G38" s="129"/>
      <c r="I38" s="129"/>
    </row>
    <row r="39" spans="1:9" ht="13.5">
      <c r="A39" s="128" t="s">
        <v>88</v>
      </c>
      <c r="B39" t="s">
        <v>89</v>
      </c>
      <c r="C39" s="129"/>
      <c r="E39" s="129"/>
      <c r="G39" s="129"/>
      <c r="I39" s="129"/>
    </row>
    <row r="40" spans="1:9" ht="3.75" customHeight="1">
      <c r="A40" s="128"/>
      <c r="C40" s="129"/>
      <c r="E40" s="129"/>
      <c r="G40" s="129"/>
      <c r="I40" s="129"/>
    </row>
    <row r="41" spans="2:10" s="128" customFormat="1" ht="15.75" customHeight="1">
      <c r="B41" s="125" t="s">
        <v>28</v>
      </c>
      <c r="C41" s="126">
        <v>1</v>
      </c>
      <c r="D41" s="125" t="s">
        <v>29</v>
      </c>
      <c r="E41" s="126">
        <v>2</v>
      </c>
      <c r="F41" s="125" t="s">
        <v>30</v>
      </c>
      <c r="G41" s="126">
        <v>15</v>
      </c>
      <c r="H41" s="125" t="s">
        <v>31</v>
      </c>
      <c r="I41" s="126">
        <v>2</v>
      </c>
      <c r="J41" s="120">
        <f>SUM(C41,E41,G41,I41)</f>
        <v>20</v>
      </c>
    </row>
    <row r="42" spans="3:9" ht="6" customHeight="1">
      <c r="C42" s="129"/>
      <c r="E42" s="129"/>
      <c r="G42" s="129"/>
      <c r="I42" s="129"/>
    </row>
    <row r="43" spans="1:9" ht="13.5">
      <c r="A43" s="128" t="s">
        <v>90</v>
      </c>
      <c r="B43" t="s">
        <v>91</v>
      </c>
      <c r="C43" s="129"/>
      <c r="E43" s="129"/>
      <c r="G43" s="129"/>
      <c r="I43" s="129"/>
    </row>
    <row r="44" spans="1:9" ht="2.25" customHeight="1">
      <c r="A44" s="128"/>
      <c r="C44" s="129"/>
      <c r="E44" s="129"/>
      <c r="G44" s="129"/>
      <c r="I44" s="129"/>
    </row>
    <row r="45" spans="2:10" s="128" customFormat="1" ht="17.25" customHeight="1">
      <c r="B45" s="125" t="s">
        <v>28</v>
      </c>
      <c r="C45" s="126">
        <v>2</v>
      </c>
      <c r="D45" s="125" t="s">
        <v>29</v>
      </c>
      <c r="E45" s="126">
        <v>2</v>
      </c>
      <c r="F45" s="125" t="s">
        <v>30</v>
      </c>
      <c r="G45" s="126">
        <v>9</v>
      </c>
      <c r="H45" s="125" t="s">
        <v>31</v>
      </c>
      <c r="I45" s="126">
        <v>7</v>
      </c>
      <c r="J45" s="120">
        <f>SUM(C45,E45,G45,I45)</f>
        <v>20</v>
      </c>
    </row>
    <row r="46" spans="3:9" ht="6" customHeight="1">
      <c r="C46" s="129"/>
      <c r="E46" s="129"/>
      <c r="G46" s="129"/>
      <c r="I46" s="129"/>
    </row>
    <row r="47" spans="1:9" ht="13.5">
      <c r="A47" s="128" t="s">
        <v>92</v>
      </c>
      <c r="B47" t="s">
        <v>93</v>
      </c>
      <c r="C47" s="129"/>
      <c r="E47" s="129"/>
      <c r="G47" s="129"/>
      <c r="I47" s="129"/>
    </row>
    <row r="48" spans="1:9" ht="7.5" customHeight="1">
      <c r="A48" s="128"/>
      <c r="C48" s="129"/>
      <c r="E48" s="129"/>
      <c r="G48" s="129"/>
      <c r="I48" s="129"/>
    </row>
    <row r="49" spans="2:10" s="128" customFormat="1" ht="15.75" customHeight="1">
      <c r="B49" s="125" t="s">
        <v>28</v>
      </c>
      <c r="C49" s="126">
        <v>5</v>
      </c>
      <c r="D49" s="125" t="s">
        <v>29</v>
      </c>
      <c r="E49" s="126">
        <v>12</v>
      </c>
      <c r="F49" s="125" t="s">
        <v>30</v>
      </c>
      <c r="G49" s="126">
        <v>1</v>
      </c>
      <c r="H49" s="125" t="s">
        <v>31</v>
      </c>
      <c r="I49" s="126">
        <v>2</v>
      </c>
      <c r="J49" s="120">
        <f>SUM(C49,E49,G49,I49)</f>
        <v>20</v>
      </c>
    </row>
    <row r="50" ht="6" customHeight="1">
      <c r="C50" s="129"/>
    </row>
    <row r="51" spans="1:9" ht="24" customHeight="1">
      <c r="A51" s="124" t="s">
        <v>94</v>
      </c>
      <c r="B51" s="175" t="s">
        <v>95</v>
      </c>
      <c r="C51" s="175"/>
      <c r="D51" s="175"/>
      <c r="E51" s="175"/>
      <c r="F51" s="175"/>
      <c r="G51" s="175"/>
      <c r="H51" s="175"/>
      <c r="I51" s="175"/>
    </row>
    <row r="52" ht="6" customHeight="1"/>
    <row r="53" spans="1:2" ht="12" customHeight="1">
      <c r="A53" s="128" t="s">
        <v>80</v>
      </c>
      <c r="B53" t="s">
        <v>96</v>
      </c>
    </row>
    <row r="54" ht="3" customHeight="1">
      <c r="A54" s="128"/>
    </row>
    <row r="55" spans="2:10" s="128" customFormat="1" ht="17.25" customHeight="1">
      <c r="B55" s="125" t="s">
        <v>28</v>
      </c>
      <c r="C55" s="126">
        <v>10</v>
      </c>
      <c r="D55" s="125" t="s">
        <v>29</v>
      </c>
      <c r="E55" s="126">
        <v>5</v>
      </c>
      <c r="F55" s="125" t="s">
        <v>30</v>
      </c>
      <c r="G55" s="126">
        <v>5</v>
      </c>
      <c r="H55" s="125" t="s">
        <v>31</v>
      </c>
      <c r="I55" s="126">
        <v>0</v>
      </c>
      <c r="J55" s="120">
        <f>SUM(C55,E55,G55,I55)</f>
        <v>20</v>
      </c>
    </row>
    <row r="56" spans="3:9" ht="6" customHeight="1">
      <c r="C56" s="129"/>
      <c r="E56" s="129"/>
      <c r="G56" s="129"/>
      <c r="I56" s="129"/>
    </row>
    <row r="57" spans="1:9" ht="12" customHeight="1">
      <c r="A57" s="128" t="s">
        <v>82</v>
      </c>
      <c r="B57" t="s">
        <v>97</v>
      </c>
      <c r="C57" s="129"/>
      <c r="E57" s="129"/>
      <c r="G57" s="129"/>
      <c r="I57" s="129"/>
    </row>
    <row r="58" spans="1:9" ht="4.5" customHeight="1">
      <c r="A58" s="128"/>
      <c r="C58" s="129"/>
      <c r="E58" s="129"/>
      <c r="G58" s="129"/>
      <c r="I58" s="129"/>
    </row>
    <row r="59" spans="2:10" s="128" customFormat="1" ht="15.75" customHeight="1">
      <c r="B59" s="125" t="s">
        <v>28</v>
      </c>
      <c r="C59" s="126">
        <v>10</v>
      </c>
      <c r="D59" s="125" t="s">
        <v>29</v>
      </c>
      <c r="E59" s="126">
        <v>4</v>
      </c>
      <c r="F59" s="125" t="s">
        <v>30</v>
      </c>
      <c r="G59" s="126">
        <v>3</v>
      </c>
      <c r="H59" s="125" t="s">
        <v>31</v>
      </c>
      <c r="I59" s="126">
        <v>3</v>
      </c>
      <c r="J59" s="120">
        <f>SUM(C59,E59,G59,I59)</f>
        <v>20</v>
      </c>
    </row>
    <row r="60" spans="3:9" ht="6.75" customHeight="1">
      <c r="C60" s="129"/>
      <c r="E60" s="129"/>
      <c r="G60" s="129"/>
      <c r="I60" s="129"/>
    </row>
    <row r="61" spans="1:9" ht="12" customHeight="1">
      <c r="A61" s="128" t="s">
        <v>84</v>
      </c>
      <c r="B61" t="s">
        <v>98</v>
      </c>
      <c r="C61" s="129"/>
      <c r="E61" s="129"/>
      <c r="G61" s="129"/>
      <c r="I61" s="129"/>
    </row>
    <row r="62" spans="1:9" ht="2.25" customHeight="1">
      <c r="A62" s="128"/>
      <c r="C62" s="129"/>
      <c r="E62" s="129"/>
      <c r="G62" s="129"/>
      <c r="I62" s="129"/>
    </row>
    <row r="63" spans="2:10" s="128" customFormat="1" ht="14.25" customHeight="1">
      <c r="B63" s="125" t="s">
        <v>28</v>
      </c>
      <c r="C63" s="126">
        <v>8</v>
      </c>
      <c r="D63" s="125" t="s">
        <v>29</v>
      </c>
      <c r="E63" s="126">
        <v>8</v>
      </c>
      <c r="F63" s="125" t="s">
        <v>30</v>
      </c>
      <c r="G63" s="126">
        <v>2</v>
      </c>
      <c r="H63" s="125" t="s">
        <v>31</v>
      </c>
      <c r="I63" s="126">
        <v>2</v>
      </c>
      <c r="J63" s="120">
        <f>SUM(C63,E63,G63,I63)</f>
        <v>20</v>
      </c>
    </row>
    <row r="64" spans="3:9" ht="8.25" customHeight="1">
      <c r="C64" s="129"/>
      <c r="E64" s="129"/>
      <c r="G64" s="129"/>
      <c r="I64" s="129"/>
    </row>
    <row r="65" spans="1:9" ht="12" customHeight="1">
      <c r="A65" s="128" t="s">
        <v>86</v>
      </c>
      <c r="B65" t="s">
        <v>99</v>
      </c>
      <c r="C65" s="129"/>
      <c r="E65" s="129"/>
      <c r="G65" s="129"/>
      <c r="I65" s="129"/>
    </row>
    <row r="66" spans="1:9" ht="6" customHeight="1">
      <c r="A66" s="128"/>
      <c r="C66" s="129"/>
      <c r="E66" s="129"/>
      <c r="G66" s="129"/>
      <c r="I66" s="129"/>
    </row>
    <row r="67" spans="2:10" s="128" customFormat="1" ht="12" customHeight="1">
      <c r="B67" s="125" t="s">
        <v>28</v>
      </c>
      <c r="C67" s="126">
        <v>12</v>
      </c>
      <c r="D67" s="125" t="s">
        <v>29</v>
      </c>
      <c r="E67" s="126">
        <v>6</v>
      </c>
      <c r="F67" s="125" t="s">
        <v>30</v>
      </c>
      <c r="G67" s="126">
        <v>1</v>
      </c>
      <c r="H67" s="125" t="s">
        <v>31</v>
      </c>
      <c r="I67" s="126">
        <v>1</v>
      </c>
      <c r="J67" s="120">
        <f>SUM(C67,E67,G67,I67)</f>
        <v>20</v>
      </c>
    </row>
    <row r="68" spans="3:9" ht="6" customHeight="1">
      <c r="C68" s="129"/>
      <c r="E68" s="129"/>
      <c r="G68" s="129"/>
      <c r="I68" s="129"/>
    </row>
    <row r="69" spans="1:9" ht="12" customHeight="1">
      <c r="A69" s="128" t="s">
        <v>88</v>
      </c>
      <c r="B69" t="s">
        <v>100</v>
      </c>
      <c r="C69" s="129"/>
      <c r="E69" s="129"/>
      <c r="G69" s="129"/>
      <c r="I69" s="129"/>
    </row>
    <row r="70" spans="1:9" ht="3" customHeight="1">
      <c r="A70" s="128"/>
      <c r="C70" s="129"/>
      <c r="E70" s="129"/>
      <c r="G70" s="129"/>
      <c r="I70" s="129"/>
    </row>
    <row r="71" spans="2:10" s="128" customFormat="1" ht="15.75" customHeight="1">
      <c r="B71" s="125" t="s">
        <v>28</v>
      </c>
      <c r="C71" s="126">
        <v>1</v>
      </c>
      <c r="D71" s="125" t="s">
        <v>29</v>
      </c>
      <c r="E71" s="126">
        <v>4</v>
      </c>
      <c r="F71" s="125" t="s">
        <v>30</v>
      </c>
      <c r="G71" s="126">
        <v>5</v>
      </c>
      <c r="H71" s="125" t="s">
        <v>31</v>
      </c>
      <c r="I71" s="126">
        <v>10</v>
      </c>
      <c r="J71" s="120">
        <f>SUM(C71,E71,G71,I71)</f>
        <v>20</v>
      </c>
    </row>
    <row r="72" spans="3:9" ht="4.5" customHeight="1">
      <c r="C72" s="129"/>
      <c r="E72" s="129"/>
      <c r="G72" s="129"/>
      <c r="I72" s="129"/>
    </row>
    <row r="73" spans="1:9" ht="12" customHeight="1">
      <c r="A73" s="128" t="s">
        <v>90</v>
      </c>
      <c r="B73" t="s">
        <v>101</v>
      </c>
      <c r="C73" s="129"/>
      <c r="E73" s="129"/>
      <c r="G73" s="129"/>
      <c r="I73" s="129"/>
    </row>
    <row r="74" spans="1:9" ht="4.5" customHeight="1">
      <c r="A74" s="128"/>
      <c r="C74" s="129"/>
      <c r="E74" s="129"/>
      <c r="G74" s="129"/>
      <c r="I74" s="129"/>
    </row>
    <row r="75" spans="2:10" s="128" customFormat="1" ht="14.25" customHeight="1">
      <c r="B75" s="125" t="s">
        <v>28</v>
      </c>
      <c r="C75" s="126">
        <v>3</v>
      </c>
      <c r="D75" s="125" t="s">
        <v>29</v>
      </c>
      <c r="E75" s="126">
        <v>8</v>
      </c>
      <c r="F75" s="125" t="s">
        <v>30</v>
      </c>
      <c r="G75" s="126">
        <v>5</v>
      </c>
      <c r="H75" s="125" t="s">
        <v>31</v>
      </c>
      <c r="I75" s="126">
        <v>4</v>
      </c>
      <c r="J75" s="120">
        <f>SUM(C75,E75,G75,I75)</f>
        <v>20</v>
      </c>
    </row>
    <row r="78" ht="14.25">
      <c r="B78" s="130"/>
    </row>
  </sheetData>
  <sheetProtection/>
  <mergeCells count="6">
    <mergeCell ref="B9:I9"/>
    <mergeCell ref="B13:I13"/>
    <mergeCell ref="B17:I17"/>
    <mergeCell ref="B21:I21"/>
    <mergeCell ref="B51:I51"/>
    <mergeCell ref="B5:F5"/>
  </mergeCells>
  <printOptions/>
  <pageMargins left="0.75" right="0.75" top="0.61" bottom="0.61" header="0.33"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C28"/>
  <sheetViews>
    <sheetView showGridLines="0" tabSelected="1" zoomScale="65" zoomScaleNormal="65" zoomScaleSheetLayoutView="75" zoomScalePageLayoutView="0" workbookViewId="0" topLeftCell="A1">
      <selection activeCell="D3" sqref="D3"/>
    </sheetView>
  </sheetViews>
  <sheetFormatPr defaultColWidth="9.00390625" defaultRowHeight="13.5"/>
  <cols>
    <col min="1" max="1" width="13.75390625" style="3" customWidth="1"/>
    <col min="2" max="2" width="4.125" style="3" customWidth="1"/>
    <col min="3" max="3" width="11.50390625" style="3" customWidth="1"/>
    <col min="4" max="4" width="50.125" style="3" customWidth="1"/>
    <col min="5" max="5" width="11.625" style="3" customWidth="1"/>
    <col min="6" max="6" width="9.75390625" style="3" customWidth="1"/>
    <col min="7" max="7" width="9.375" style="3" customWidth="1"/>
    <col min="8" max="8" width="8.375" style="3" customWidth="1"/>
    <col min="9" max="9" width="8.375" style="3" hidden="1" customWidth="1"/>
    <col min="10" max="51" width="1.25" style="3" customWidth="1"/>
    <col min="52" max="52" width="29.75390625" style="3" customWidth="1"/>
    <col min="53" max="53" width="10.125" style="3" bestFit="1" customWidth="1"/>
    <col min="54" max="54" width="55.625" style="3" customWidth="1"/>
    <col min="55" max="16384" width="9.00390625" style="3" customWidth="1"/>
  </cols>
  <sheetData>
    <row r="1" spans="1:9" ht="39" customHeight="1">
      <c r="A1" s="1" t="s">
        <v>168</v>
      </c>
      <c r="B1" s="2"/>
      <c r="C1" s="2"/>
      <c r="D1" s="2"/>
      <c r="I1" s="4"/>
    </row>
    <row r="2" spans="1:4" ht="13.5" customHeight="1" thickBot="1">
      <c r="A2" s="2"/>
      <c r="B2" s="2"/>
      <c r="C2" s="2"/>
      <c r="D2" s="2"/>
    </row>
    <row r="3" spans="2:20" ht="34.5" customHeight="1" thickBot="1">
      <c r="B3" s="214" t="s">
        <v>10</v>
      </c>
      <c r="C3" s="215"/>
      <c r="D3" s="5" t="str">
        <f>'集計シート'!B5</f>
        <v>○○○○学校</v>
      </c>
      <c r="F3" s="214" t="s">
        <v>11</v>
      </c>
      <c r="G3" s="216"/>
      <c r="H3" s="217">
        <f>'集計シート'!H5</f>
        <v>20</v>
      </c>
      <c r="I3" s="218"/>
      <c r="J3" s="218"/>
      <c r="K3" s="218"/>
      <c r="L3" s="218"/>
      <c r="M3" s="218"/>
      <c r="N3" s="218"/>
      <c r="O3" s="219"/>
      <c r="P3" s="214" t="s">
        <v>12</v>
      </c>
      <c r="Q3" s="216"/>
      <c r="R3" s="216"/>
      <c r="S3" s="216"/>
      <c r="T3" s="224"/>
    </row>
    <row r="4" spans="1:4" ht="13.5" customHeight="1" thickBot="1">
      <c r="A4" s="2"/>
      <c r="B4" s="2"/>
      <c r="C4" s="2"/>
      <c r="D4" s="2"/>
    </row>
    <row r="5" spans="1:54" ht="17.25" customHeight="1" thickBot="1">
      <c r="A5" s="231" t="s">
        <v>0</v>
      </c>
      <c r="B5" s="232"/>
      <c r="C5" s="232"/>
      <c r="D5" s="233"/>
      <c r="E5" s="240" t="s">
        <v>32</v>
      </c>
      <c r="F5" s="6"/>
      <c r="G5" s="7"/>
      <c r="H5" s="7"/>
      <c r="I5" s="8"/>
      <c r="J5" s="220" t="s">
        <v>110</v>
      </c>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1"/>
      <c r="AZ5" s="227" t="s">
        <v>104</v>
      </c>
      <c r="BA5" s="227" t="s">
        <v>105</v>
      </c>
      <c r="BB5" s="179" t="s">
        <v>107</v>
      </c>
    </row>
    <row r="6" spans="1:54" ht="17.25" customHeight="1">
      <c r="A6" s="234"/>
      <c r="B6" s="235"/>
      <c r="C6" s="235"/>
      <c r="D6" s="236"/>
      <c r="E6" s="241"/>
      <c r="F6" s="229" t="s">
        <v>2</v>
      </c>
      <c r="G6" s="230"/>
      <c r="H6" s="243" t="s">
        <v>102</v>
      </c>
      <c r="I6" s="9"/>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3"/>
      <c r="AZ6" s="228"/>
      <c r="BA6" s="228"/>
      <c r="BB6" s="180"/>
    </row>
    <row r="7" spans="1:54" ht="17.25" customHeight="1" thickBot="1">
      <c r="A7" s="237"/>
      <c r="B7" s="238"/>
      <c r="C7" s="238"/>
      <c r="D7" s="239"/>
      <c r="E7" s="242"/>
      <c r="F7" s="10" t="s">
        <v>1</v>
      </c>
      <c r="G7" s="11" t="s">
        <v>20</v>
      </c>
      <c r="H7" s="244"/>
      <c r="I7" s="12"/>
      <c r="J7" s="212" t="s">
        <v>63</v>
      </c>
      <c r="K7" s="212"/>
      <c r="L7" s="212"/>
      <c r="M7" s="13"/>
      <c r="N7" s="213" t="s">
        <v>64</v>
      </c>
      <c r="O7" s="213"/>
      <c r="P7" s="213"/>
      <c r="Q7" s="213"/>
      <c r="R7" s="14"/>
      <c r="S7" s="213" t="s">
        <v>65</v>
      </c>
      <c r="T7" s="213"/>
      <c r="U7" s="213"/>
      <c r="V7" s="213"/>
      <c r="W7" s="14"/>
      <c r="X7" s="226" t="s">
        <v>66</v>
      </c>
      <c r="Y7" s="226"/>
      <c r="Z7" s="226"/>
      <c r="AA7" s="226"/>
      <c r="AB7" s="15"/>
      <c r="AC7" s="245" t="s">
        <v>109</v>
      </c>
      <c r="AD7" s="246"/>
      <c r="AE7" s="246"/>
      <c r="AF7" s="246"/>
      <c r="AG7" s="15"/>
      <c r="AH7" s="226" t="s">
        <v>24</v>
      </c>
      <c r="AI7" s="226"/>
      <c r="AJ7" s="226"/>
      <c r="AK7" s="226"/>
      <c r="AL7" s="14"/>
      <c r="AM7" s="213" t="s">
        <v>25</v>
      </c>
      <c r="AN7" s="213"/>
      <c r="AO7" s="213"/>
      <c r="AP7" s="213"/>
      <c r="AQ7" s="13"/>
      <c r="AR7" s="213" t="s">
        <v>26</v>
      </c>
      <c r="AS7" s="213"/>
      <c r="AT7" s="213"/>
      <c r="AU7" s="213"/>
      <c r="AV7" s="14"/>
      <c r="AW7" s="213" t="s">
        <v>27</v>
      </c>
      <c r="AX7" s="213"/>
      <c r="AY7" s="225"/>
      <c r="AZ7" s="228"/>
      <c r="BA7" s="228"/>
      <c r="BB7" s="180"/>
    </row>
    <row r="8" spans="1:54" ht="21.75" customHeight="1" hidden="1" thickBot="1">
      <c r="A8" s="16"/>
      <c r="B8" s="17"/>
      <c r="C8" s="17"/>
      <c r="D8" s="18"/>
      <c r="E8" s="19"/>
      <c r="F8" s="20"/>
      <c r="G8" s="21"/>
      <c r="H8" s="22"/>
      <c r="I8" s="23"/>
      <c r="J8" s="115">
        <v>2.05</v>
      </c>
      <c r="K8" s="115">
        <v>2</v>
      </c>
      <c r="L8" s="115">
        <v>1.95</v>
      </c>
      <c r="M8" s="115">
        <v>1.9</v>
      </c>
      <c r="N8" s="115">
        <v>1.85</v>
      </c>
      <c r="O8" s="115">
        <v>1.8</v>
      </c>
      <c r="P8" s="115">
        <v>1.75</v>
      </c>
      <c r="Q8" s="115">
        <v>1.7</v>
      </c>
      <c r="R8" s="115">
        <v>1.65</v>
      </c>
      <c r="S8" s="115">
        <v>1.6</v>
      </c>
      <c r="T8" s="115">
        <v>1.55</v>
      </c>
      <c r="U8" s="115">
        <v>1.5</v>
      </c>
      <c r="V8" s="115">
        <v>1.45</v>
      </c>
      <c r="W8" s="115">
        <v>1.4</v>
      </c>
      <c r="X8" s="115">
        <v>1.35</v>
      </c>
      <c r="Y8" s="115">
        <v>1.3</v>
      </c>
      <c r="Z8" s="115">
        <v>1.25</v>
      </c>
      <c r="AA8" s="115">
        <v>1.2</v>
      </c>
      <c r="AB8" s="115">
        <v>1.15</v>
      </c>
      <c r="AC8" s="115">
        <v>1.1</v>
      </c>
      <c r="AD8" s="115">
        <v>1.05</v>
      </c>
      <c r="AE8" s="115">
        <v>0.95</v>
      </c>
      <c r="AF8" s="115">
        <v>0.9</v>
      </c>
      <c r="AG8" s="115">
        <v>0.85</v>
      </c>
      <c r="AH8" s="115">
        <v>0.8</v>
      </c>
      <c r="AI8" s="115">
        <v>0.75</v>
      </c>
      <c r="AJ8" s="115">
        <v>0.7</v>
      </c>
      <c r="AK8" s="115">
        <v>0.65</v>
      </c>
      <c r="AL8" s="115">
        <v>0.6</v>
      </c>
      <c r="AM8" s="115">
        <v>0.55</v>
      </c>
      <c r="AN8" s="115">
        <v>0.5</v>
      </c>
      <c r="AO8" s="115">
        <v>0.45</v>
      </c>
      <c r="AP8" s="115">
        <v>0.4</v>
      </c>
      <c r="AQ8" s="115">
        <v>0.35</v>
      </c>
      <c r="AR8" s="115">
        <v>0.3</v>
      </c>
      <c r="AS8" s="115">
        <v>0.25</v>
      </c>
      <c r="AT8" s="115">
        <v>0.2</v>
      </c>
      <c r="AU8" s="115">
        <v>0.15</v>
      </c>
      <c r="AV8" s="115">
        <v>0.1</v>
      </c>
      <c r="AW8" s="115">
        <v>0.05</v>
      </c>
      <c r="AX8" s="115">
        <v>0</v>
      </c>
      <c r="AY8" s="82">
        <v>0</v>
      </c>
      <c r="AZ8" s="131"/>
      <c r="BA8" s="139"/>
      <c r="BB8" s="116"/>
    </row>
    <row r="9" spans="1:55" ht="53.25" customHeight="1">
      <c r="A9" s="200" t="s">
        <v>172</v>
      </c>
      <c r="B9" s="202" t="s">
        <v>21</v>
      </c>
      <c r="C9" s="24" t="s">
        <v>13</v>
      </c>
      <c r="D9" s="102" t="s">
        <v>33</v>
      </c>
      <c r="E9" s="110" t="s">
        <v>159</v>
      </c>
      <c r="F9" s="26">
        <f>'集計シート'!G11</f>
        <v>1</v>
      </c>
      <c r="G9" s="27">
        <f>F9/H3</f>
        <v>0.05</v>
      </c>
      <c r="H9" s="28">
        <v>0.005</v>
      </c>
      <c r="I9" s="83">
        <f aca="true" t="shared" si="0" ref="I9:I26">G9/H9</f>
        <v>10</v>
      </c>
      <c r="J9" s="84"/>
      <c r="K9" s="66"/>
      <c r="L9" s="66"/>
      <c r="M9" s="66"/>
      <c r="N9" s="66"/>
      <c r="O9" s="66"/>
      <c r="P9" s="85"/>
      <c r="Q9" s="66"/>
      <c r="R9" s="66"/>
      <c r="S9" s="66"/>
      <c r="T9" s="86"/>
      <c r="U9" s="66"/>
      <c r="V9" s="66"/>
      <c r="W9" s="66"/>
      <c r="X9" s="66"/>
      <c r="Y9" s="66"/>
      <c r="Z9" s="85"/>
      <c r="AA9" s="66"/>
      <c r="AB9" s="66"/>
      <c r="AC9" s="66"/>
      <c r="AD9" s="66"/>
      <c r="AE9" s="87"/>
      <c r="AF9" s="66"/>
      <c r="AG9" s="66"/>
      <c r="AH9" s="66"/>
      <c r="AI9" s="86"/>
      <c r="AJ9" s="66"/>
      <c r="AK9" s="66"/>
      <c r="AL9" s="66"/>
      <c r="AM9" s="66"/>
      <c r="AN9" s="66"/>
      <c r="AO9" s="85"/>
      <c r="AP9" s="66"/>
      <c r="AQ9" s="66"/>
      <c r="AR9" s="66"/>
      <c r="AS9" s="86"/>
      <c r="AT9" s="66"/>
      <c r="AU9" s="66"/>
      <c r="AV9" s="66"/>
      <c r="AW9" s="66"/>
      <c r="AX9" s="66"/>
      <c r="AY9" s="88"/>
      <c r="AZ9" s="132"/>
      <c r="BA9" s="188" t="s">
        <v>106</v>
      </c>
      <c r="BB9" s="181" t="s">
        <v>167</v>
      </c>
      <c r="BC9" s="141"/>
    </row>
    <row r="10" spans="1:55" ht="53.25" customHeight="1">
      <c r="A10" s="195"/>
      <c r="B10" s="198"/>
      <c r="C10" s="24" t="s">
        <v>14</v>
      </c>
      <c r="D10" s="102" t="s">
        <v>34</v>
      </c>
      <c r="E10" s="110" t="s">
        <v>160</v>
      </c>
      <c r="F10" s="26">
        <f>'集計シート'!G15</f>
        <v>2</v>
      </c>
      <c r="G10" s="27">
        <f>F10/H3</f>
        <v>0.1</v>
      </c>
      <c r="H10" s="28">
        <v>0.022</v>
      </c>
      <c r="I10" s="83">
        <f t="shared" si="0"/>
        <v>4.545454545454546</v>
      </c>
      <c r="J10" s="29"/>
      <c r="K10" s="30"/>
      <c r="L10" s="30"/>
      <c r="M10" s="30"/>
      <c r="N10" s="30"/>
      <c r="O10" s="30"/>
      <c r="P10" s="31"/>
      <c r="Q10" s="30"/>
      <c r="R10" s="30"/>
      <c r="S10" s="30"/>
      <c r="T10" s="32"/>
      <c r="U10" s="30"/>
      <c r="V10" s="30"/>
      <c r="W10" s="30"/>
      <c r="X10" s="30"/>
      <c r="Y10" s="30"/>
      <c r="Z10" s="31"/>
      <c r="AA10" s="30"/>
      <c r="AB10" s="30"/>
      <c r="AC10" s="30"/>
      <c r="AD10" s="30"/>
      <c r="AE10" s="63"/>
      <c r="AF10" s="30"/>
      <c r="AG10" s="30"/>
      <c r="AH10" s="30"/>
      <c r="AI10" s="32"/>
      <c r="AJ10" s="30"/>
      <c r="AK10" s="30"/>
      <c r="AL10" s="30"/>
      <c r="AM10" s="30"/>
      <c r="AN10" s="30"/>
      <c r="AO10" s="31"/>
      <c r="AP10" s="30"/>
      <c r="AQ10" s="30"/>
      <c r="AR10" s="30"/>
      <c r="AS10" s="32"/>
      <c r="AT10" s="30"/>
      <c r="AU10" s="30"/>
      <c r="AV10" s="30"/>
      <c r="AW10" s="30"/>
      <c r="AX10" s="30"/>
      <c r="AY10" s="33"/>
      <c r="AZ10" s="133"/>
      <c r="BA10" s="189"/>
      <c r="BB10" s="182"/>
      <c r="BC10" s="141"/>
    </row>
    <row r="11" spans="1:55" ht="53.25" customHeight="1">
      <c r="A11" s="195"/>
      <c r="B11" s="198"/>
      <c r="C11" s="24" t="s">
        <v>15</v>
      </c>
      <c r="D11" s="102" t="s">
        <v>35</v>
      </c>
      <c r="E11" s="110" t="s">
        <v>161</v>
      </c>
      <c r="F11" s="26">
        <f>'集計シート'!E11</f>
        <v>1</v>
      </c>
      <c r="G11" s="27">
        <f>F11/H3</f>
        <v>0.05</v>
      </c>
      <c r="H11" s="28">
        <v>0.072</v>
      </c>
      <c r="I11" s="83">
        <f t="shared" si="0"/>
        <v>0.6944444444444445</v>
      </c>
      <c r="J11" s="29"/>
      <c r="K11" s="30"/>
      <c r="L11" s="30"/>
      <c r="M11" s="30"/>
      <c r="N11" s="30"/>
      <c r="O11" s="30"/>
      <c r="P11" s="31"/>
      <c r="Q11" s="30"/>
      <c r="R11" s="30"/>
      <c r="S11" s="30"/>
      <c r="T11" s="32"/>
      <c r="U11" s="30"/>
      <c r="V11" s="30"/>
      <c r="W11" s="30"/>
      <c r="X11" s="30"/>
      <c r="Y11" s="30"/>
      <c r="Z11" s="31"/>
      <c r="AA11" s="30"/>
      <c r="AB11" s="30"/>
      <c r="AC11" s="30"/>
      <c r="AD11" s="30"/>
      <c r="AE11" s="63"/>
      <c r="AF11" s="30"/>
      <c r="AG11" s="30"/>
      <c r="AH11" s="30"/>
      <c r="AI11" s="32"/>
      <c r="AJ11" s="30"/>
      <c r="AK11" s="30"/>
      <c r="AL11" s="30"/>
      <c r="AM11" s="30"/>
      <c r="AN11" s="30"/>
      <c r="AO11" s="31"/>
      <c r="AP11" s="30"/>
      <c r="AQ11" s="30"/>
      <c r="AR11" s="30"/>
      <c r="AS11" s="32"/>
      <c r="AT11" s="30"/>
      <c r="AU11" s="30"/>
      <c r="AV11" s="30"/>
      <c r="AW11" s="30"/>
      <c r="AX11" s="30"/>
      <c r="AY11" s="33"/>
      <c r="AZ11" s="133"/>
      <c r="BA11" s="189"/>
      <c r="BB11" s="182"/>
      <c r="BC11" s="141"/>
    </row>
    <row r="12" spans="1:54" ht="53.25" customHeight="1">
      <c r="A12" s="195"/>
      <c r="B12" s="198"/>
      <c r="C12" s="34" t="s">
        <v>16</v>
      </c>
      <c r="D12" s="102" t="s">
        <v>36</v>
      </c>
      <c r="E12" s="110" t="s">
        <v>162</v>
      </c>
      <c r="F12" s="26">
        <f>'集計シート'!E15</f>
        <v>2</v>
      </c>
      <c r="G12" s="27">
        <f>F12/H3</f>
        <v>0.1</v>
      </c>
      <c r="H12" s="28">
        <v>0.081</v>
      </c>
      <c r="I12" s="83">
        <f t="shared" si="0"/>
        <v>1.2345679012345678</v>
      </c>
      <c r="J12" s="29"/>
      <c r="K12" s="30"/>
      <c r="L12" s="30"/>
      <c r="M12" s="30"/>
      <c r="N12" s="30"/>
      <c r="O12" s="30"/>
      <c r="P12" s="31"/>
      <c r="Q12" s="30"/>
      <c r="R12" s="30"/>
      <c r="S12" s="30"/>
      <c r="T12" s="32"/>
      <c r="U12" s="30"/>
      <c r="V12" s="30"/>
      <c r="W12" s="30"/>
      <c r="X12" s="30"/>
      <c r="Y12" s="30"/>
      <c r="Z12" s="31"/>
      <c r="AA12" s="30"/>
      <c r="AB12" s="30"/>
      <c r="AC12" s="30"/>
      <c r="AD12" s="30"/>
      <c r="AE12" s="63"/>
      <c r="AF12" s="30"/>
      <c r="AG12" s="30"/>
      <c r="AH12" s="30"/>
      <c r="AI12" s="32"/>
      <c r="AJ12" s="30"/>
      <c r="AK12" s="30"/>
      <c r="AL12" s="30"/>
      <c r="AM12" s="30"/>
      <c r="AN12" s="30"/>
      <c r="AO12" s="31"/>
      <c r="AP12" s="30"/>
      <c r="AQ12" s="30"/>
      <c r="AR12" s="30"/>
      <c r="AS12" s="32"/>
      <c r="AT12" s="30"/>
      <c r="AU12" s="30"/>
      <c r="AV12" s="30"/>
      <c r="AW12" s="30"/>
      <c r="AX12" s="30"/>
      <c r="AY12" s="33"/>
      <c r="AZ12" s="133"/>
      <c r="BA12" s="189"/>
      <c r="BB12" s="182"/>
    </row>
    <row r="13" spans="1:54" ht="53.25" customHeight="1" thickBot="1">
      <c r="A13" s="201"/>
      <c r="B13" s="203"/>
      <c r="C13" s="35" t="s">
        <v>17</v>
      </c>
      <c r="D13" s="103" t="s">
        <v>18</v>
      </c>
      <c r="E13" s="111" t="s">
        <v>163</v>
      </c>
      <c r="F13" s="36">
        <f>'集計シート'!E19+'集計シート'!G19</f>
        <v>8</v>
      </c>
      <c r="G13" s="37">
        <f>F13/H3</f>
        <v>0.4</v>
      </c>
      <c r="H13" s="38">
        <v>0.179</v>
      </c>
      <c r="I13" s="89">
        <f t="shared" si="0"/>
        <v>2.23463687150838</v>
      </c>
      <c r="J13" s="74"/>
      <c r="K13" s="75"/>
      <c r="L13" s="75"/>
      <c r="M13" s="75"/>
      <c r="N13" s="75"/>
      <c r="O13" s="75"/>
      <c r="P13" s="76"/>
      <c r="Q13" s="75"/>
      <c r="R13" s="75"/>
      <c r="S13" s="75"/>
      <c r="T13" s="78"/>
      <c r="U13" s="75"/>
      <c r="V13" s="75"/>
      <c r="W13" s="75"/>
      <c r="X13" s="75"/>
      <c r="Y13" s="75"/>
      <c r="Z13" s="76"/>
      <c r="AA13" s="75"/>
      <c r="AB13" s="75"/>
      <c r="AC13" s="75"/>
      <c r="AD13" s="75"/>
      <c r="AE13" s="77"/>
      <c r="AF13" s="75"/>
      <c r="AG13" s="75"/>
      <c r="AH13" s="75"/>
      <c r="AI13" s="78"/>
      <c r="AJ13" s="75"/>
      <c r="AK13" s="75"/>
      <c r="AL13" s="75"/>
      <c r="AM13" s="75"/>
      <c r="AN13" s="75"/>
      <c r="AO13" s="76"/>
      <c r="AP13" s="75"/>
      <c r="AQ13" s="75"/>
      <c r="AR13" s="75"/>
      <c r="AS13" s="78"/>
      <c r="AT13" s="75"/>
      <c r="AU13" s="75"/>
      <c r="AV13" s="75"/>
      <c r="AW13" s="75"/>
      <c r="AX13" s="75"/>
      <c r="AY13" s="79"/>
      <c r="AZ13" s="134"/>
      <c r="BA13" s="190"/>
      <c r="BB13" s="183"/>
    </row>
    <row r="14" spans="1:54" ht="53.25" customHeight="1" thickTop="1">
      <c r="A14" s="209" t="s">
        <v>170</v>
      </c>
      <c r="B14" s="210" t="s">
        <v>3</v>
      </c>
      <c r="C14" s="204" t="s">
        <v>4</v>
      </c>
      <c r="D14" s="104" t="s">
        <v>37</v>
      </c>
      <c r="E14" s="112" t="s">
        <v>38</v>
      </c>
      <c r="F14" s="39">
        <f>'集計シート'!G25+'集計シート'!I25</f>
        <v>1</v>
      </c>
      <c r="G14" s="40">
        <f>F14/H3</f>
        <v>0.05</v>
      </c>
      <c r="H14" s="41">
        <v>0.039</v>
      </c>
      <c r="I14" s="90">
        <f t="shared" si="0"/>
        <v>1.2820512820512822</v>
      </c>
      <c r="J14" s="91"/>
      <c r="K14" s="68"/>
      <c r="L14" s="68"/>
      <c r="M14" s="68"/>
      <c r="N14" s="68"/>
      <c r="O14" s="68"/>
      <c r="P14" s="67"/>
      <c r="Q14" s="68"/>
      <c r="R14" s="68"/>
      <c r="S14" s="68"/>
      <c r="T14" s="69"/>
      <c r="U14" s="68"/>
      <c r="V14" s="68"/>
      <c r="W14" s="68"/>
      <c r="X14" s="68"/>
      <c r="Y14" s="68"/>
      <c r="Z14" s="67"/>
      <c r="AA14" s="68"/>
      <c r="AB14" s="68"/>
      <c r="AC14" s="68"/>
      <c r="AD14" s="68"/>
      <c r="AE14" s="92"/>
      <c r="AF14" s="68"/>
      <c r="AG14" s="68"/>
      <c r="AH14" s="68"/>
      <c r="AI14" s="69"/>
      <c r="AJ14" s="68"/>
      <c r="AK14" s="68"/>
      <c r="AL14" s="68"/>
      <c r="AM14" s="68"/>
      <c r="AN14" s="68"/>
      <c r="AO14" s="67"/>
      <c r="AP14" s="68"/>
      <c r="AQ14" s="68"/>
      <c r="AR14" s="68"/>
      <c r="AS14" s="69"/>
      <c r="AT14" s="68"/>
      <c r="AU14" s="68"/>
      <c r="AV14" s="68"/>
      <c r="AW14" s="68"/>
      <c r="AX14" s="117"/>
      <c r="AY14" s="93"/>
      <c r="AZ14" s="135"/>
      <c r="BA14" s="191" t="s">
        <v>164</v>
      </c>
      <c r="BB14" s="184" t="s">
        <v>166</v>
      </c>
    </row>
    <row r="15" spans="1:54" ht="53.25" customHeight="1">
      <c r="A15" s="195"/>
      <c r="B15" s="197"/>
      <c r="C15" s="204"/>
      <c r="D15" s="102" t="s">
        <v>39</v>
      </c>
      <c r="E15" s="110" t="s">
        <v>40</v>
      </c>
      <c r="F15" s="26">
        <f>'集計シート'!C29+'集計シート'!E29</f>
        <v>7</v>
      </c>
      <c r="G15" s="27">
        <f>F15/H3</f>
        <v>0.35</v>
      </c>
      <c r="H15" s="28">
        <v>0.323</v>
      </c>
      <c r="I15" s="83">
        <f t="shared" si="0"/>
        <v>1.0835913312693497</v>
      </c>
      <c r="J15" s="29"/>
      <c r="K15" s="30"/>
      <c r="L15" s="30"/>
      <c r="M15" s="30"/>
      <c r="N15" s="30"/>
      <c r="O15" s="30"/>
      <c r="P15" s="31"/>
      <c r="Q15" s="30"/>
      <c r="R15" s="30"/>
      <c r="S15" s="30"/>
      <c r="T15" s="32"/>
      <c r="U15" s="30"/>
      <c r="V15" s="30"/>
      <c r="W15" s="30"/>
      <c r="X15" s="30"/>
      <c r="Y15" s="30"/>
      <c r="Z15" s="31"/>
      <c r="AA15" s="30"/>
      <c r="AB15" s="30"/>
      <c r="AC15" s="30"/>
      <c r="AD15" s="30"/>
      <c r="AE15" s="63"/>
      <c r="AF15" s="30"/>
      <c r="AG15" s="30"/>
      <c r="AH15" s="30"/>
      <c r="AI15" s="32"/>
      <c r="AJ15" s="30"/>
      <c r="AK15" s="30"/>
      <c r="AL15" s="30"/>
      <c r="AM15" s="30"/>
      <c r="AN15" s="30"/>
      <c r="AO15" s="31"/>
      <c r="AP15" s="30"/>
      <c r="AQ15" s="30"/>
      <c r="AR15" s="30"/>
      <c r="AS15" s="32"/>
      <c r="AT15" s="30"/>
      <c r="AU15" s="30"/>
      <c r="AV15" s="30"/>
      <c r="AW15" s="30"/>
      <c r="AX15" s="30"/>
      <c r="AY15" s="33"/>
      <c r="AZ15" s="136"/>
      <c r="BA15" s="192"/>
      <c r="BB15" s="185"/>
    </row>
    <row r="16" spans="1:54" ht="53.25" customHeight="1">
      <c r="A16" s="195"/>
      <c r="B16" s="197"/>
      <c r="C16" s="205"/>
      <c r="D16" s="102" t="s">
        <v>48</v>
      </c>
      <c r="E16" s="110" t="s">
        <v>49</v>
      </c>
      <c r="F16" s="26">
        <f>'集計シート'!C33+'集計シート'!E33</f>
        <v>1</v>
      </c>
      <c r="G16" s="27">
        <f>F16/H3</f>
        <v>0.05</v>
      </c>
      <c r="H16" s="43">
        <v>0.028</v>
      </c>
      <c r="I16" s="94">
        <f t="shared" si="0"/>
        <v>1.7857142857142858</v>
      </c>
      <c r="J16" s="29"/>
      <c r="K16" s="30"/>
      <c r="L16" s="30"/>
      <c r="M16" s="30"/>
      <c r="N16" s="30"/>
      <c r="O16" s="30"/>
      <c r="P16" s="31"/>
      <c r="Q16" s="30"/>
      <c r="R16" s="30"/>
      <c r="S16" s="30"/>
      <c r="T16" s="32"/>
      <c r="U16" s="30"/>
      <c r="V16" s="30"/>
      <c r="W16" s="30"/>
      <c r="X16" s="30"/>
      <c r="Y16" s="30"/>
      <c r="Z16" s="31"/>
      <c r="AA16" s="30"/>
      <c r="AB16" s="30"/>
      <c r="AC16" s="30"/>
      <c r="AD16" s="30"/>
      <c r="AE16" s="63"/>
      <c r="AF16" s="30"/>
      <c r="AG16" s="30"/>
      <c r="AH16" s="30"/>
      <c r="AI16" s="32"/>
      <c r="AJ16" s="30"/>
      <c r="AK16" s="30"/>
      <c r="AL16" s="30"/>
      <c r="AM16" s="30"/>
      <c r="AN16" s="30"/>
      <c r="AO16" s="31"/>
      <c r="AP16" s="30"/>
      <c r="AQ16" s="30"/>
      <c r="AR16" s="30"/>
      <c r="AS16" s="32"/>
      <c r="AT16" s="30"/>
      <c r="AU16" s="30"/>
      <c r="AV16" s="30"/>
      <c r="AW16" s="30"/>
      <c r="AX16" s="30"/>
      <c r="AY16" s="33"/>
      <c r="AZ16" s="136"/>
      <c r="BA16" s="192"/>
      <c r="BB16" s="185"/>
    </row>
    <row r="17" spans="1:54" ht="53.25" customHeight="1">
      <c r="A17" s="195"/>
      <c r="B17" s="197"/>
      <c r="C17" s="205"/>
      <c r="D17" s="102" t="s">
        <v>50</v>
      </c>
      <c r="E17" s="110" t="s">
        <v>51</v>
      </c>
      <c r="F17" s="26">
        <f>'集計シート'!G37+'集計シート'!I37</f>
        <v>1</v>
      </c>
      <c r="G17" s="27">
        <f>F17/H3</f>
        <v>0.05</v>
      </c>
      <c r="H17" s="28">
        <v>0.079</v>
      </c>
      <c r="I17" s="94">
        <f t="shared" si="0"/>
        <v>0.6329113924050633</v>
      </c>
      <c r="J17" s="29"/>
      <c r="K17" s="30"/>
      <c r="L17" s="30"/>
      <c r="M17" s="30"/>
      <c r="N17" s="30"/>
      <c r="O17" s="30"/>
      <c r="P17" s="31"/>
      <c r="Q17" s="30"/>
      <c r="R17" s="30"/>
      <c r="S17" s="30"/>
      <c r="T17" s="32"/>
      <c r="U17" s="30"/>
      <c r="V17" s="30"/>
      <c r="W17" s="30"/>
      <c r="X17" s="30"/>
      <c r="Y17" s="30"/>
      <c r="Z17" s="31"/>
      <c r="AA17" s="30"/>
      <c r="AB17" s="30"/>
      <c r="AC17" s="30"/>
      <c r="AD17" s="30"/>
      <c r="AE17" s="63"/>
      <c r="AF17" s="30"/>
      <c r="AG17" s="30"/>
      <c r="AH17" s="30"/>
      <c r="AI17" s="32"/>
      <c r="AJ17" s="30"/>
      <c r="AK17" s="30"/>
      <c r="AL17" s="30"/>
      <c r="AM17" s="30"/>
      <c r="AN17" s="30"/>
      <c r="AO17" s="31"/>
      <c r="AP17" s="30"/>
      <c r="AQ17" s="30"/>
      <c r="AR17" s="30"/>
      <c r="AS17" s="32"/>
      <c r="AT17" s="30"/>
      <c r="AU17" s="30"/>
      <c r="AV17" s="30"/>
      <c r="AW17" s="30"/>
      <c r="AX17" s="30"/>
      <c r="AY17" s="33"/>
      <c r="AZ17" s="136"/>
      <c r="BA17" s="192"/>
      <c r="BB17" s="185"/>
    </row>
    <row r="18" spans="1:54" ht="53.25" customHeight="1">
      <c r="A18" s="195"/>
      <c r="B18" s="197"/>
      <c r="C18" s="206"/>
      <c r="D18" s="102" t="s">
        <v>52</v>
      </c>
      <c r="E18" s="110" t="s">
        <v>53</v>
      </c>
      <c r="F18" s="26">
        <f>'集計シート'!C41+'集計シート'!E41</f>
        <v>3</v>
      </c>
      <c r="G18" s="27">
        <f>F18/H3</f>
        <v>0.15</v>
      </c>
      <c r="H18" s="44">
        <v>0.082</v>
      </c>
      <c r="I18" s="83">
        <f t="shared" si="0"/>
        <v>1.8292682926829267</v>
      </c>
      <c r="J18" s="29"/>
      <c r="K18" s="30"/>
      <c r="L18" s="30"/>
      <c r="M18" s="30"/>
      <c r="N18" s="30"/>
      <c r="O18" s="30"/>
      <c r="P18" s="31"/>
      <c r="Q18" s="30"/>
      <c r="R18" s="30"/>
      <c r="S18" s="30"/>
      <c r="T18" s="32"/>
      <c r="U18" s="30"/>
      <c r="V18" s="30"/>
      <c r="W18" s="30"/>
      <c r="X18" s="30"/>
      <c r="Y18" s="30"/>
      <c r="Z18" s="31"/>
      <c r="AA18" s="30"/>
      <c r="AB18" s="30"/>
      <c r="AC18" s="30"/>
      <c r="AD18" s="30"/>
      <c r="AE18" s="63"/>
      <c r="AF18" s="30"/>
      <c r="AG18" s="30"/>
      <c r="AH18" s="30"/>
      <c r="AI18" s="32"/>
      <c r="AJ18" s="30"/>
      <c r="AK18" s="30"/>
      <c r="AL18" s="30"/>
      <c r="AM18" s="30"/>
      <c r="AN18" s="30"/>
      <c r="AO18" s="31"/>
      <c r="AP18" s="30"/>
      <c r="AQ18" s="30"/>
      <c r="AR18" s="30"/>
      <c r="AS18" s="32"/>
      <c r="AT18" s="30"/>
      <c r="AU18" s="30"/>
      <c r="AV18" s="30"/>
      <c r="AW18" s="30"/>
      <c r="AX18" s="30"/>
      <c r="AY18" s="33"/>
      <c r="AZ18" s="136"/>
      <c r="BA18" s="192"/>
      <c r="BB18" s="185"/>
    </row>
    <row r="19" spans="1:54" ht="53.25" customHeight="1">
      <c r="A19" s="195"/>
      <c r="B19" s="197"/>
      <c r="C19" s="207" t="s">
        <v>19</v>
      </c>
      <c r="D19" s="105" t="s">
        <v>54</v>
      </c>
      <c r="E19" s="113" t="s">
        <v>55</v>
      </c>
      <c r="F19" s="71">
        <f>'集計シート'!C45+'集計シート'!E45</f>
        <v>4</v>
      </c>
      <c r="G19" s="72">
        <f>F19/H3</f>
        <v>0.2</v>
      </c>
      <c r="H19" s="73">
        <v>0.218</v>
      </c>
      <c r="I19" s="95">
        <f t="shared" si="0"/>
        <v>0.9174311926605505</v>
      </c>
      <c r="J19" s="29"/>
      <c r="K19" s="30"/>
      <c r="L19" s="30"/>
      <c r="M19" s="30"/>
      <c r="N19" s="30"/>
      <c r="O19" s="30"/>
      <c r="P19" s="31"/>
      <c r="Q19" s="30"/>
      <c r="R19" s="30"/>
      <c r="S19" s="30"/>
      <c r="T19" s="32"/>
      <c r="U19" s="30"/>
      <c r="V19" s="30"/>
      <c r="W19" s="30"/>
      <c r="X19" s="30"/>
      <c r="Y19" s="30"/>
      <c r="Z19" s="31"/>
      <c r="AA19" s="30"/>
      <c r="AB19" s="30"/>
      <c r="AC19" s="30"/>
      <c r="AD19" s="30"/>
      <c r="AE19" s="63"/>
      <c r="AF19" s="30"/>
      <c r="AG19" s="30"/>
      <c r="AH19" s="30"/>
      <c r="AI19" s="32"/>
      <c r="AJ19" s="30"/>
      <c r="AK19" s="30"/>
      <c r="AL19" s="30"/>
      <c r="AM19" s="30"/>
      <c r="AN19" s="30"/>
      <c r="AO19" s="31"/>
      <c r="AP19" s="30"/>
      <c r="AQ19" s="30"/>
      <c r="AR19" s="30"/>
      <c r="AS19" s="32"/>
      <c r="AT19" s="30"/>
      <c r="AU19" s="30"/>
      <c r="AV19" s="30"/>
      <c r="AW19" s="30"/>
      <c r="AX19" s="30"/>
      <c r="AY19" s="33"/>
      <c r="AZ19" s="136"/>
      <c r="BA19" s="192"/>
      <c r="BB19" s="185"/>
    </row>
    <row r="20" spans="1:54" ht="53.25" customHeight="1" thickBot="1">
      <c r="A20" s="201"/>
      <c r="B20" s="211"/>
      <c r="C20" s="208"/>
      <c r="D20" s="106" t="s">
        <v>41</v>
      </c>
      <c r="E20" s="111" t="s">
        <v>56</v>
      </c>
      <c r="F20" s="36">
        <f>'集計シート'!G49+'集計シート'!I49</f>
        <v>3</v>
      </c>
      <c r="G20" s="37">
        <f>F20/H3</f>
        <v>0.15</v>
      </c>
      <c r="H20" s="45">
        <v>0.145</v>
      </c>
      <c r="I20" s="89">
        <f t="shared" si="0"/>
        <v>1.0344827586206897</v>
      </c>
      <c r="J20" s="46"/>
      <c r="K20" s="47"/>
      <c r="L20" s="47"/>
      <c r="M20" s="47"/>
      <c r="N20" s="47"/>
      <c r="O20" s="47"/>
      <c r="P20" s="48"/>
      <c r="Q20" s="47"/>
      <c r="R20" s="47"/>
      <c r="S20" s="47"/>
      <c r="T20" s="49"/>
      <c r="U20" s="47"/>
      <c r="V20" s="47"/>
      <c r="W20" s="47"/>
      <c r="X20" s="47"/>
      <c r="Y20" s="47"/>
      <c r="Z20" s="48"/>
      <c r="AA20" s="47"/>
      <c r="AB20" s="47"/>
      <c r="AC20" s="47"/>
      <c r="AD20" s="47"/>
      <c r="AE20" s="64"/>
      <c r="AF20" s="47"/>
      <c r="AG20" s="47"/>
      <c r="AH20" s="47"/>
      <c r="AI20" s="49"/>
      <c r="AJ20" s="47"/>
      <c r="AK20" s="47"/>
      <c r="AL20" s="47"/>
      <c r="AM20" s="47"/>
      <c r="AN20" s="47"/>
      <c r="AO20" s="48"/>
      <c r="AP20" s="47"/>
      <c r="AQ20" s="47"/>
      <c r="AR20" s="47"/>
      <c r="AS20" s="49"/>
      <c r="AT20" s="47"/>
      <c r="AU20" s="47"/>
      <c r="AV20" s="47"/>
      <c r="AW20" s="47"/>
      <c r="AX20" s="47"/>
      <c r="AY20" s="50"/>
      <c r="AZ20" s="137"/>
      <c r="BA20" s="193"/>
      <c r="BB20" s="186"/>
    </row>
    <row r="21" spans="1:54" ht="53.25" customHeight="1" thickTop="1">
      <c r="A21" s="195" t="s">
        <v>171</v>
      </c>
      <c r="B21" s="197" t="s">
        <v>5</v>
      </c>
      <c r="C21" s="42" t="s">
        <v>6</v>
      </c>
      <c r="D21" s="107" t="s">
        <v>42</v>
      </c>
      <c r="E21" s="112" t="s">
        <v>57</v>
      </c>
      <c r="F21" s="39">
        <f>'集計シート'!G55+'集計シート'!I55</f>
        <v>5</v>
      </c>
      <c r="G21" s="51">
        <f>F21/H3</f>
        <v>0.25</v>
      </c>
      <c r="H21" s="41">
        <v>0.042</v>
      </c>
      <c r="I21" s="96">
        <f t="shared" si="0"/>
        <v>5.952380952380952</v>
      </c>
      <c r="J21" s="97"/>
      <c r="K21" s="81"/>
      <c r="L21" s="81"/>
      <c r="M21" s="81"/>
      <c r="N21" s="81"/>
      <c r="O21" s="81"/>
      <c r="P21" s="80"/>
      <c r="Q21" s="81"/>
      <c r="R21" s="81"/>
      <c r="S21" s="81"/>
      <c r="T21" s="70"/>
      <c r="U21" s="81"/>
      <c r="V21" s="81"/>
      <c r="W21" s="81"/>
      <c r="X21" s="81"/>
      <c r="Y21" s="81"/>
      <c r="Z21" s="80"/>
      <c r="AA21" s="81"/>
      <c r="AB21" s="81"/>
      <c r="AC21" s="81"/>
      <c r="AD21" s="81"/>
      <c r="AE21" s="98"/>
      <c r="AF21" s="81"/>
      <c r="AG21" s="81"/>
      <c r="AH21" s="81"/>
      <c r="AI21" s="70"/>
      <c r="AJ21" s="81"/>
      <c r="AK21" s="81"/>
      <c r="AL21" s="81"/>
      <c r="AM21" s="81"/>
      <c r="AN21" s="81"/>
      <c r="AO21" s="80"/>
      <c r="AP21" s="81"/>
      <c r="AQ21" s="81"/>
      <c r="AR21" s="81"/>
      <c r="AS21" s="70"/>
      <c r="AT21" s="81"/>
      <c r="AU21" s="81"/>
      <c r="AV21" s="81"/>
      <c r="AW21" s="81"/>
      <c r="AX21" s="81"/>
      <c r="AY21" s="99"/>
      <c r="AZ21" s="135" t="s">
        <v>58</v>
      </c>
      <c r="BA21" s="191" t="s">
        <v>165</v>
      </c>
      <c r="BB21" s="184" t="s">
        <v>158</v>
      </c>
    </row>
    <row r="22" spans="1:54" ht="53.25" customHeight="1">
      <c r="A22" s="195"/>
      <c r="B22" s="198"/>
      <c r="C22" s="52" t="s">
        <v>7</v>
      </c>
      <c r="D22" s="102" t="s">
        <v>43</v>
      </c>
      <c r="E22" s="110" t="s">
        <v>59</v>
      </c>
      <c r="F22" s="26">
        <f>'集計シート'!G59+'集計シート'!I59</f>
        <v>6</v>
      </c>
      <c r="G22" s="27">
        <f>F22/H3</f>
        <v>0.3</v>
      </c>
      <c r="H22" s="28">
        <v>0.125</v>
      </c>
      <c r="I22" s="100">
        <f t="shared" si="0"/>
        <v>2.4</v>
      </c>
      <c r="J22" s="29"/>
      <c r="K22" s="30"/>
      <c r="L22" s="30"/>
      <c r="M22" s="30"/>
      <c r="N22" s="30"/>
      <c r="O22" s="30"/>
      <c r="P22" s="31"/>
      <c r="Q22" s="30"/>
      <c r="R22" s="30"/>
      <c r="S22" s="30"/>
      <c r="T22" s="32"/>
      <c r="U22" s="30"/>
      <c r="V22" s="30"/>
      <c r="W22" s="30"/>
      <c r="X22" s="30"/>
      <c r="Y22" s="30"/>
      <c r="Z22" s="31"/>
      <c r="AA22" s="30"/>
      <c r="AB22" s="30"/>
      <c r="AC22" s="30"/>
      <c r="AD22" s="30"/>
      <c r="AE22" s="63"/>
      <c r="AF22" s="30"/>
      <c r="AG22" s="30"/>
      <c r="AH22" s="30"/>
      <c r="AI22" s="32"/>
      <c r="AJ22" s="30"/>
      <c r="AK22" s="30"/>
      <c r="AL22" s="30"/>
      <c r="AM22" s="30"/>
      <c r="AN22" s="30"/>
      <c r="AO22" s="31"/>
      <c r="AP22" s="30"/>
      <c r="AQ22" s="30"/>
      <c r="AR22" s="30"/>
      <c r="AS22" s="32"/>
      <c r="AT22" s="30"/>
      <c r="AU22" s="30"/>
      <c r="AV22" s="30"/>
      <c r="AW22" s="30"/>
      <c r="AX22" s="30"/>
      <c r="AY22" s="33"/>
      <c r="AZ22" s="136"/>
      <c r="BA22" s="192"/>
      <c r="BB22" s="185"/>
    </row>
    <row r="23" spans="1:54" ht="53.25" customHeight="1">
      <c r="A23" s="195"/>
      <c r="B23" s="198"/>
      <c r="C23" s="25" t="s">
        <v>22</v>
      </c>
      <c r="D23" s="108" t="s">
        <v>44</v>
      </c>
      <c r="E23" s="110" t="s">
        <v>60</v>
      </c>
      <c r="F23" s="26">
        <f>'集計シート'!G63+'集計シート'!I63</f>
        <v>4</v>
      </c>
      <c r="G23" s="27">
        <f>F23/H3</f>
        <v>0.2</v>
      </c>
      <c r="H23" s="28">
        <v>0.281</v>
      </c>
      <c r="I23" s="100">
        <f t="shared" si="0"/>
        <v>0.7117437722419928</v>
      </c>
      <c r="J23" s="29"/>
      <c r="K23" s="30"/>
      <c r="L23" s="30"/>
      <c r="M23" s="30"/>
      <c r="N23" s="30"/>
      <c r="O23" s="30"/>
      <c r="P23" s="31"/>
      <c r="Q23" s="30"/>
      <c r="R23" s="30"/>
      <c r="S23" s="30"/>
      <c r="T23" s="32"/>
      <c r="U23" s="30"/>
      <c r="V23" s="30"/>
      <c r="W23" s="30"/>
      <c r="X23" s="30"/>
      <c r="Y23" s="30"/>
      <c r="Z23" s="31"/>
      <c r="AA23" s="30"/>
      <c r="AB23" s="30"/>
      <c r="AC23" s="30"/>
      <c r="AD23" s="30"/>
      <c r="AE23" s="63"/>
      <c r="AF23" s="30"/>
      <c r="AG23" s="30"/>
      <c r="AH23" s="30"/>
      <c r="AI23" s="32"/>
      <c r="AJ23" s="30"/>
      <c r="AK23" s="30"/>
      <c r="AL23" s="30"/>
      <c r="AM23" s="30"/>
      <c r="AN23" s="30"/>
      <c r="AO23" s="31"/>
      <c r="AP23" s="30"/>
      <c r="AQ23" s="30"/>
      <c r="AR23" s="30"/>
      <c r="AS23" s="32"/>
      <c r="AT23" s="30"/>
      <c r="AU23" s="30"/>
      <c r="AV23" s="30"/>
      <c r="AW23" s="30"/>
      <c r="AX23" s="30"/>
      <c r="AY23" s="33"/>
      <c r="AZ23" s="136"/>
      <c r="BA23" s="192"/>
      <c r="BB23" s="185"/>
    </row>
    <row r="24" spans="1:54" ht="53.25" customHeight="1">
      <c r="A24" s="195"/>
      <c r="B24" s="198"/>
      <c r="C24" s="52" t="s">
        <v>8</v>
      </c>
      <c r="D24" s="102" t="s">
        <v>45</v>
      </c>
      <c r="E24" s="110" t="s">
        <v>61</v>
      </c>
      <c r="F24" s="26">
        <f>'集計シート'!G67+'集計シート'!I67</f>
        <v>2</v>
      </c>
      <c r="G24" s="53">
        <f>F24/H3</f>
        <v>0.1</v>
      </c>
      <c r="H24" s="28">
        <v>0.118</v>
      </c>
      <c r="I24" s="100">
        <f t="shared" si="0"/>
        <v>0.8474576271186441</v>
      </c>
      <c r="J24" s="29"/>
      <c r="K24" s="30"/>
      <c r="L24" s="30"/>
      <c r="M24" s="30"/>
      <c r="N24" s="30"/>
      <c r="O24" s="30"/>
      <c r="P24" s="31"/>
      <c r="Q24" s="30"/>
      <c r="R24" s="30"/>
      <c r="S24" s="30"/>
      <c r="T24" s="32"/>
      <c r="U24" s="30"/>
      <c r="V24" s="30"/>
      <c r="W24" s="30"/>
      <c r="X24" s="30"/>
      <c r="Y24" s="30"/>
      <c r="Z24" s="31"/>
      <c r="AA24" s="30"/>
      <c r="AB24" s="30"/>
      <c r="AC24" s="30"/>
      <c r="AD24" s="30"/>
      <c r="AE24" s="63"/>
      <c r="AF24" s="30"/>
      <c r="AG24" s="30"/>
      <c r="AH24" s="30"/>
      <c r="AI24" s="32"/>
      <c r="AJ24" s="30"/>
      <c r="AK24" s="30"/>
      <c r="AL24" s="30"/>
      <c r="AM24" s="30"/>
      <c r="AN24" s="30"/>
      <c r="AO24" s="31"/>
      <c r="AP24" s="30"/>
      <c r="AQ24" s="30"/>
      <c r="AR24" s="30"/>
      <c r="AS24" s="32"/>
      <c r="AT24" s="30"/>
      <c r="AU24" s="30"/>
      <c r="AV24" s="30"/>
      <c r="AW24" s="30"/>
      <c r="AX24" s="30"/>
      <c r="AY24" s="33"/>
      <c r="AZ24" s="136"/>
      <c r="BA24" s="192"/>
      <c r="BB24" s="185"/>
    </row>
    <row r="25" spans="1:54" ht="53.25" customHeight="1">
      <c r="A25" s="195"/>
      <c r="B25" s="198"/>
      <c r="C25" s="52" t="s">
        <v>23</v>
      </c>
      <c r="D25" s="102" t="s">
        <v>46</v>
      </c>
      <c r="E25" s="110" t="s">
        <v>62</v>
      </c>
      <c r="F25" s="26">
        <f>'集計シート'!C71+'集計シート'!E71</f>
        <v>5</v>
      </c>
      <c r="G25" s="53">
        <f>F25/H3</f>
        <v>0.25</v>
      </c>
      <c r="H25" s="28">
        <v>0.173</v>
      </c>
      <c r="I25" s="100">
        <f t="shared" si="0"/>
        <v>1.4450867052023122</v>
      </c>
      <c r="J25" s="29"/>
      <c r="K25" s="30"/>
      <c r="L25" s="30"/>
      <c r="M25" s="30"/>
      <c r="N25" s="30"/>
      <c r="O25" s="30"/>
      <c r="P25" s="31"/>
      <c r="Q25" s="30"/>
      <c r="R25" s="30"/>
      <c r="S25" s="30"/>
      <c r="T25" s="32"/>
      <c r="U25" s="30"/>
      <c r="V25" s="30"/>
      <c r="W25" s="30"/>
      <c r="X25" s="30"/>
      <c r="Y25" s="30"/>
      <c r="Z25" s="31"/>
      <c r="AA25" s="30"/>
      <c r="AB25" s="30"/>
      <c r="AC25" s="30"/>
      <c r="AD25" s="30"/>
      <c r="AE25" s="63"/>
      <c r="AF25" s="30"/>
      <c r="AG25" s="30"/>
      <c r="AH25" s="30"/>
      <c r="AI25" s="32"/>
      <c r="AJ25" s="30"/>
      <c r="AK25" s="30"/>
      <c r="AL25" s="30"/>
      <c r="AM25" s="30"/>
      <c r="AN25" s="30"/>
      <c r="AO25" s="31"/>
      <c r="AP25" s="30"/>
      <c r="AQ25" s="30"/>
      <c r="AR25" s="30"/>
      <c r="AS25" s="32"/>
      <c r="AT25" s="30"/>
      <c r="AU25" s="30"/>
      <c r="AV25" s="30"/>
      <c r="AW25" s="30"/>
      <c r="AX25" s="30"/>
      <c r="AY25" s="33"/>
      <c r="AZ25" s="136"/>
      <c r="BA25" s="192"/>
      <c r="BB25" s="185"/>
    </row>
    <row r="26" spans="1:54" ht="53.25" customHeight="1" thickBot="1">
      <c r="A26" s="196"/>
      <c r="B26" s="199"/>
      <c r="C26" s="54" t="s">
        <v>9</v>
      </c>
      <c r="D26" s="109" t="s">
        <v>47</v>
      </c>
      <c r="E26" s="114" t="s">
        <v>67</v>
      </c>
      <c r="F26" s="55">
        <f>'集計シート'!G75+'集計シート'!I75</f>
        <v>9</v>
      </c>
      <c r="G26" s="56">
        <f>F26/H3</f>
        <v>0.45</v>
      </c>
      <c r="H26" s="57">
        <v>0.627</v>
      </c>
      <c r="I26" s="101">
        <f t="shared" si="0"/>
        <v>0.7177033492822966</v>
      </c>
      <c r="J26" s="58"/>
      <c r="K26" s="59"/>
      <c r="L26" s="59"/>
      <c r="M26" s="59"/>
      <c r="N26" s="59"/>
      <c r="O26" s="59"/>
      <c r="P26" s="60"/>
      <c r="Q26" s="59"/>
      <c r="R26" s="59"/>
      <c r="S26" s="59"/>
      <c r="T26" s="61"/>
      <c r="U26" s="59"/>
      <c r="V26" s="59"/>
      <c r="W26" s="59"/>
      <c r="X26" s="59"/>
      <c r="Y26" s="59"/>
      <c r="Z26" s="60"/>
      <c r="AA26" s="59"/>
      <c r="AB26" s="59"/>
      <c r="AC26" s="59"/>
      <c r="AD26" s="59"/>
      <c r="AE26" s="65"/>
      <c r="AF26" s="59"/>
      <c r="AG26" s="59"/>
      <c r="AH26" s="59"/>
      <c r="AI26" s="61"/>
      <c r="AJ26" s="59"/>
      <c r="AK26" s="59"/>
      <c r="AL26" s="59"/>
      <c r="AM26" s="59"/>
      <c r="AN26" s="59"/>
      <c r="AO26" s="60"/>
      <c r="AP26" s="59"/>
      <c r="AQ26" s="59"/>
      <c r="AR26" s="59"/>
      <c r="AS26" s="61"/>
      <c r="AT26" s="59"/>
      <c r="AU26" s="59"/>
      <c r="AV26" s="59"/>
      <c r="AW26" s="59"/>
      <c r="AX26" s="59"/>
      <c r="AY26" s="62"/>
      <c r="AZ26" s="138"/>
      <c r="BA26" s="194"/>
      <c r="BB26" s="187"/>
    </row>
    <row r="27" spans="1:51" ht="13.5">
      <c r="A27" s="142"/>
      <c r="B27" s="142"/>
      <c r="C27" s="142"/>
      <c r="F27" s="142"/>
      <c r="G27" s="142"/>
      <c r="H27" s="143" t="s">
        <v>103</v>
      </c>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row>
    <row r="28" spans="8:51" ht="13.5">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row>
  </sheetData>
  <sheetProtection sheet="1"/>
  <protectedRanges>
    <protectedRange sqref="D3" name="範囲1_1_1"/>
  </protectedRanges>
  <mergeCells count="35">
    <mergeCell ref="AZ5:AZ7"/>
    <mergeCell ref="BA5:BA7"/>
    <mergeCell ref="X7:AA7"/>
    <mergeCell ref="F6:G6"/>
    <mergeCell ref="A5:D7"/>
    <mergeCell ref="E5:E7"/>
    <mergeCell ref="H6:H7"/>
    <mergeCell ref="AC7:AF7"/>
    <mergeCell ref="AM7:AP7"/>
    <mergeCell ref="AR7:AU7"/>
    <mergeCell ref="J7:L7"/>
    <mergeCell ref="N7:Q7"/>
    <mergeCell ref="S7:V7"/>
    <mergeCell ref="B3:C3"/>
    <mergeCell ref="F3:G3"/>
    <mergeCell ref="H3:O3"/>
    <mergeCell ref="J5:AY6"/>
    <mergeCell ref="P3:T3"/>
    <mergeCell ref="AW7:AY7"/>
    <mergeCell ref="AH7:AK7"/>
    <mergeCell ref="A21:A26"/>
    <mergeCell ref="B21:B26"/>
    <mergeCell ref="A9:A13"/>
    <mergeCell ref="B9:B13"/>
    <mergeCell ref="C14:C18"/>
    <mergeCell ref="C19:C20"/>
    <mergeCell ref="A14:A20"/>
    <mergeCell ref="B14:B20"/>
    <mergeCell ref="BB5:BB7"/>
    <mergeCell ref="BB9:BB13"/>
    <mergeCell ref="BB14:BB20"/>
    <mergeCell ref="BB21:BB26"/>
    <mergeCell ref="BA9:BA13"/>
    <mergeCell ref="BA14:BA20"/>
    <mergeCell ref="BA21:BA26"/>
  </mergeCells>
  <conditionalFormatting sqref="G20">
    <cfRule type="cellIs" priority="1" dxfId="46" operator="greaterThan" stopIfTrue="1">
      <formula>$H$20</formula>
    </cfRule>
  </conditionalFormatting>
  <conditionalFormatting sqref="C9:D9">
    <cfRule type="expression" priority="2" dxfId="47" stopIfTrue="1">
      <formula>$F$9&gt;=1</formula>
    </cfRule>
  </conditionalFormatting>
  <conditionalFormatting sqref="C10:D10">
    <cfRule type="expression" priority="3" dxfId="47" stopIfTrue="1">
      <formula>$F$10&gt;=1</formula>
    </cfRule>
  </conditionalFormatting>
  <conditionalFormatting sqref="F11 C11:D11">
    <cfRule type="expression" priority="4" dxfId="48" stopIfTrue="1">
      <formula>$G$11&gt;$H$11</formula>
    </cfRule>
  </conditionalFormatting>
  <conditionalFormatting sqref="F12 C12:D12">
    <cfRule type="expression" priority="5" dxfId="48" stopIfTrue="1">
      <formula>$G$12&gt;$H$12</formula>
    </cfRule>
  </conditionalFormatting>
  <conditionalFormatting sqref="F13 C13:D13">
    <cfRule type="expression" priority="6" dxfId="48" stopIfTrue="1">
      <formula>$G$13&gt;$H$13</formula>
    </cfRule>
  </conditionalFormatting>
  <conditionalFormatting sqref="F14 D14 AZ14">
    <cfRule type="expression" priority="7" dxfId="48" stopIfTrue="1">
      <formula>$G$14&gt;$H$14</formula>
    </cfRule>
  </conditionalFormatting>
  <conditionalFormatting sqref="D15 F15 AZ15">
    <cfRule type="expression" priority="8" dxfId="48" stopIfTrue="1">
      <formula>$G$15&gt;$H$15</formula>
    </cfRule>
  </conditionalFormatting>
  <conditionalFormatting sqref="D16 F16 AZ16">
    <cfRule type="expression" priority="9" dxfId="48" stopIfTrue="1">
      <formula>$G$16&gt;$H$16</formula>
    </cfRule>
  </conditionalFormatting>
  <conditionalFormatting sqref="D17 F17 AZ17">
    <cfRule type="expression" priority="10" dxfId="48" stopIfTrue="1">
      <formula>$G$17&gt;$H$17</formula>
    </cfRule>
  </conditionalFormatting>
  <conditionalFormatting sqref="D18 F18 AZ18">
    <cfRule type="expression" priority="11" dxfId="48" stopIfTrue="1">
      <formula>$G$18&gt;$H$18</formula>
    </cfRule>
  </conditionalFormatting>
  <conditionalFormatting sqref="C19:C20">
    <cfRule type="expression" priority="12" dxfId="48" stopIfTrue="1">
      <formula>OR($G$19&gt;$H$19,$G$20&gt;$H$20)</formula>
    </cfRule>
  </conditionalFormatting>
  <conditionalFormatting sqref="D19 F19 AZ19">
    <cfRule type="expression" priority="13" dxfId="48" stopIfTrue="1">
      <formula>$G$19&gt;$H$19</formula>
    </cfRule>
  </conditionalFormatting>
  <conditionalFormatting sqref="D20 F20 AZ20">
    <cfRule type="expression" priority="14" dxfId="48" stopIfTrue="1">
      <formula>$G$20&gt;$H$20</formula>
    </cfRule>
  </conditionalFormatting>
  <conditionalFormatting sqref="C21:D21 F21 AZ21">
    <cfRule type="expression" priority="15" dxfId="48" stopIfTrue="1">
      <formula>$G$21&gt;$H$21</formula>
    </cfRule>
  </conditionalFormatting>
  <conditionalFormatting sqref="C22:D22 F22 AZ22">
    <cfRule type="expression" priority="16" dxfId="48" stopIfTrue="1">
      <formula>$G$22&gt;$H$22</formula>
    </cfRule>
  </conditionalFormatting>
  <conditionalFormatting sqref="C23:D23 F23 AZ23">
    <cfRule type="expression" priority="17" dxfId="48" stopIfTrue="1">
      <formula>$G$23&gt;$H$23</formula>
    </cfRule>
  </conditionalFormatting>
  <conditionalFormatting sqref="C24:D24 F24 AZ24">
    <cfRule type="expression" priority="18" dxfId="48" stopIfTrue="1">
      <formula>$G$24&gt;$H$24</formula>
    </cfRule>
  </conditionalFormatting>
  <conditionalFormatting sqref="C25:D25 F25 AZ25">
    <cfRule type="expression" priority="19" dxfId="48" stopIfTrue="1">
      <formula>$G$25&gt;$H$25</formula>
    </cfRule>
  </conditionalFormatting>
  <conditionalFormatting sqref="C26:D26 F26 AZ26">
    <cfRule type="expression" priority="20" dxfId="48" stopIfTrue="1">
      <formula>$G$26&gt;$H$26</formula>
    </cfRule>
  </conditionalFormatting>
  <conditionalFormatting sqref="F9:F10">
    <cfRule type="cellIs" priority="21" dxfId="47" operator="greaterThanOrEqual" stopIfTrue="1">
      <formula>1</formula>
    </cfRule>
  </conditionalFormatting>
  <conditionalFormatting sqref="G11">
    <cfRule type="cellIs" priority="22" dxfId="48" operator="greaterThan" stopIfTrue="1">
      <formula>$H$11</formula>
    </cfRule>
  </conditionalFormatting>
  <conditionalFormatting sqref="G12">
    <cfRule type="cellIs" priority="23" dxfId="48" operator="greaterThan" stopIfTrue="1">
      <formula>$H$12</formula>
    </cfRule>
  </conditionalFormatting>
  <conditionalFormatting sqref="G13">
    <cfRule type="cellIs" priority="24" dxfId="48" operator="greaterThan" stopIfTrue="1">
      <formula>$H$13</formula>
    </cfRule>
  </conditionalFormatting>
  <conditionalFormatting sqref="J9:J26">
    <cfRule type="expression" priority="25" dxfId="21" stopIfTrue="1">
      <formula>$I9+0.05&gt;J$8</formula>
    </cfRule>
  </conditionalFormatting>
  <conditionalFormatting sqref="K9:AD26">
    <cfRule type="expression" priority="26" dxfId="2" stopIfTrue="1">
      <formula>$I9+0.05&gt;K$8</formula>
    </cfRule>
  </conditionalFormatting>
  <conditionalFormatting sqref="AE9:AX26">
    <cfRule type="expression" priority="27" dxfId="19" stopIfTrue="1">
      <formula>$I9-0.05&lt;AE$8</formula>
    </cfRule>
  </conditionalFormatting>
  <conditionalFormatting sqref="AY9:AY26">
    <cfRule type="expression" priority="28" dxfId="18" stopIfTrue="1">
      <formula>$I9=AY$8</formula>
    </cfRule>
  </conditionalFormatting>
  <conditionalFormatting sqref="G14">
    <cfRule type="cellIs" priority="29" dxfId="48" operator="greaterThan" stopIfTrue="1">
      <formula>$H$14</formula>
    </cfRule>
  </conditionalFormatting>
  <conditionalFormatting sqref="G15">
    <cfRule type="cellIs" priority="30" dxfId="48" operator="greaterThan" stopIfTrue="1">
      <formula>$H$15</formula>
    </cfRule>
  </conditionalFormatting>
  <conditionalFormatting sqref="G16">
    <cfRule type="cellIs" priority="31" dxfId="48" operator="greaterThan" stopIfTrue="1">
      <formula>$H$16</formula>
    </cfRule>
  </conditionalFormatting>
  <conditionalFormatting sqref="G17">
    <cfRule type="cellIs" priority="32" dxfId="48" operator="greaterThan" stopIfTrue="1">
      <formula>$H$17</formula>
    </cfRule>
  </conditionalFormatting>
  <conditionalFormatting sqref="G18">
    <cfRule type="cellIs" priority="33" dxfId="48" operator="greaterThan" stopIfTrue="1">
      <formula>$H$18</formula>
    </cfRule>
  </conditionalFormatting>
  <conditionalFormatting sqref="G19">
    <cfRule type="cellIs" priority="34" dxfId="48" operator="greaterThan" stopIfTrue="1">
      <formula>$H$19</formula>
    </cfRule>
  </conditionalFormatting>
  <conditionalFormatting sqref="G21">
    <cfRule type="cellIs" priority="35" dxfId="48" operator="greaterThan" stopIfTrue="1">
      <formula>$H$21</formula>
    </cfRule>
  </conditionalFormatting>
  <conditionalFormatting sqref="G22">
    <cfRule type="cellIs" priority="36" dxfId="48" operator="greaterThan" stopIfTrue="1">
      <formula>$H$22</formula>
    </cfRule>
  </conditionalFormatting>
  <conditionalFormatting sqref="G23">
    <cfRule type="cellIs" priority="37" dxfId="48" operator="greaterThan" stopIfTrue="1">
      <formula>$H$23</formula>
    </cfRule>
  </conditionalFormatting>
  <conditionalFormatting sqref="G24">
    <cfRule type="cellIs" priority="38" dxfId="48" operator="greaterThan" stopIfTrue="1">
      <formula>$H$24</formula>
    </cfRule>
  </conditionalFormatting>
  <conditionalFormatting sqref="G25">
    <cfRule type="cellIs" priority="39" dxfId="48" operator="greaterThan" stopIfTrue="1">
      <formula>$H$25</formula>
    </cfRule>
  </conditionalFormatting>
  <conditionalFormatting sqref="G26">
    <cfRule type="cellIs" priority="40" dxfId="48" operator="greaterThan" stopIfTrue="1">
      <formula>$H$26</formula>
    </cfRule>
  </conditionalFormatting>
  <conditionalFormatting sqref="C14:C18">
    <cfRule type="expression" priority="41" dxfId="48" stopIfTrue="1">
      <formula>OR($G$14&gt;$H$14,$G$15&gt;$H$15,$G$16&gt;$H$16,$G$17&gt;$H$17,$G$18&gt;$H$18)</formula>
    </cfRule>
  </conditionalFormatting>
  <conditionalFormatting sqref="AZ9:AZ10">
    <cfRule type="expression" priority="42" dxfId="47" stopIfTrue="1">
      <formula>OR($F$9:$F$9&gt;=1,$F$10&gt;=1)</formula>
    </cfRule>
  </conditionalFormatting>
  <conditionalFormatting sqref="AZ11:AZ12">
    <cfRule type="expression" priority="43" dxfId="48" stopIfTrue="1">
      <formula>OR($F$11&gt;=1,$F$12&gt;=1)</formula>
    </cfRule>
  </conditionalFormatting>
  <conditionalFormatting sqref="AZ13">
    <cfRule type="expression" priority="44" dxfId="48" stopIfTrue="1">
      <formula>$F$13&gt;=1</formula>
    </cfRule>
  </conditionalFormatting>
  <conditionalFormatting sqref="G10">
    <cfRule type="expression" priority="45" dxfId="47" stopIfTrue="1">
      <formula>$F$10&gt;0</formula>
    </cfRule>
  </conditionalFormatting>
  <conditionalFormatting sqref="G9">
    <cfRule type="expression" priority="46" dxfId="47" stopIfTrue="1">
      <formula>$F$9&gt;0</formula>
    </cfRule>
  </conditionalFormatting>
  <printOptions horizontalCentered="1"/>
  <pageMargins left="0.5905511811023623" right="0.3937007874015748" top="0.5905511811023623" bottom="0.1968503937007874" header="0.5118110236220472" footer="0.4330708661417323"/>
  <pageSetup fitToHeight="1" fitToWidth="1"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鳥取県庁</cp:lastModifiedBy>
  <cp:lastPrinted>2013-05-17T05:54:07Z</cp:lastPrinted>
  <dcterms:created xsi:type="dcterms:W3CDTF">2008-01-29T01:50:53Z</dcterms:created>
  <dcterms:modified xsi:type="dcterms:W3CDTF">2013-05-17T05:54:12Z</dcterms:modified>
  <cp:category/>
  <cp:version/>
  <cp:contentType/>
  <cp:contentStatus/>
</cp:coreProperties>
</file>